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96CEEAC3-23B4-4F0B-B737-CAA358E9DEE7}"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presentados TSJ desgl" sheetId="43" r:id="rId5"/>
    <sheet name="Concursos declarados TSJ" sheetId="28" r:id="rId6"/>
    <sheet name="Con. declarados concluidos TSJ" sheetId="35" r:id="rId7"/>
    <sheet name="Concursos Convenio TSJ" sheetId="23" r:id="rId8"/>
    <sheet name="Concursos Liquidación TSJ" sheetId="25" r:id="rId9"/>
    <sheet name="E.R.E's TSJ" sheetId="31" r:id="rId10"/>
    <sheet name="Consecutivos tramite TSJ" sheetId="37" r:id="rId11"/>
    <sheet name="Consecutivos declarados TSJ" sheetId="38" r:id="rId12"/>
    <sheet name="Consecutivos declar conclu  TSJ" sheetId="39" r:id="rId13"/>
    <sheet name="Provincias" sheetId="44" r:id="rId14"/>
  </sheets>
  <definedNames>
    <definedName name="_xlnm.Print_Area" localSheetId="4">'Concursos presentados TSJ desgl'!$A$1:$M$24</definedName>
    <definedName name="_xlnm.Print_Area" localSheetId="3">'Concursos presentados TSJ total'!$A$1:$M$46</definedName>
    <definedName name="_xlnm.Print_Area" localSheetId="0">Introducción!$A$1:$M$26</definedName>
    <definedName name="_xlnm.Print_Area" localSheetId="1">Resumen!$A$1:$L$67</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4" i="1" l="1"/>
  <c r="I64" i="1"/>
  <c r="H64" i="1"/>
  <c r="G64" i="1"/>
  <c r="C64" i="1"/>
  <c r="E29" i="39"/>
  <c r="E30" i="39"/>
  <c r="E31" i="39"/>
  <c r="E32" i="39"/>
  <c r="E33" i="39"/>
  <c r="E34" i="39"/>
  <c r="E35" i="39"/>
  <c r="E36" i="39"/>
  <c r="E37" i="39"/>
  <c r="E38" i="39"/>
  <c r="E39" i="39"/>
  <c r="E40" i="39"/>
  <c r="E41" i="39"/>
  <c r="E42" i="39"/>
  <c r="E43" i="39"/>
  <c r="E44" i="39"/>
  <c r="E45" i="39"/>
  <c r="E28" i="39"/>
  <c r="E29" i="38"/>
  <c r="E30" i="38"/>
  <c r="E31" i="38"/>
  <c r="E32" i="38"/>
  <c r="E33" i="38"/>
  <c r="E34" i="38"/>
  <c r="E35" i="38"/>
  <c r="E36" i="38"/>
  <c r="E37" i="38"/>
  <c r="E38" i="38"/>
  <c r="E39" i="38"/>
  <c r="E40" i="38"/>
  <c r="E41" i="38"/>
  <c r="E42" i="38"/>
  <c r="E43" i="38"/>
  <c r="E44" i="38"/>
  <c r="E45" i="38"/>
  <c r="E28" i="38"/>
  <c r="I23" i="38"/>
  <c r="E29" i="37"/>
  <c r="E30" i="37"/>
  <c r="E31" i="37"/>
  <c r="E32" i="37"/>
  <c r="E33" i="37"/>
  <c r="E34" i="37"/>
  <c r="E35" i="37"/>
  <c r="E36" i="37"/>
  <c r="E37" i="37"/>
  <c r="E38" i="37"/>
  <c r="E39" i="37"/>
  <c r="E40" i="37"/>
  <c r="E41" i="37"/>
  <c r="E42" i="37"/>
  <c r="E43" i="37"/>
  <c r="E44" i="37"/>
  <c r="E45" i="37"/>
  <c r="E28" i="37"/>
  <c r="I23" i="37"/>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28" i="25"/>
  <c r="I23" i="25"/>
  <c r="E45" i="25" s="1"/>
  <c r="E29" i="23"/>
  <c r="E30" i="23"/>
  <c r="E31" i="23"/>
  <c r="E32" i="23"/>
  <c r="E33" i="23"/>
  <c r="E34" i="23"/>
  <c r="E35" i="23"/>
  <c r="E36" i="23"/>
  <c r="E37" i="23"/>
  <c r="E38" i="23"/>
  <c r="E39" i="23"/>
  <c r="E40" i="23"/>
  <c r="E41" i="23"/>
  <c r="E42" i="23"/>
  <c r="E43" i="23"/>
  <c r="E44" i="23"/>
  <c r="E45" i="23"/>
  <c r="E28" i="23"/>
  <c r="I23" i="23"/>
  <c r="E45" i="35"/>
  <c r="E29" i="35"/>
  <c r="E30" i="35"/>
  <c r="E31" i="35"/>
  <c r="E32" i="35"/>
  <c r="E33" i="35"/>
  <c r="E34" i="35"/>
  <c r="E35" i="35"/>
  <c r="E36" i="35"/>
  <c r="E37" i="35"/>
  <c r="E38" i="35"/>
  <c r="E39" i="35"/>
  <c r="E40" i="35"/>
  <c r="E41" i="35"/>
  <c r="E42" i="35"/>
  <c r="E43" i="35"/>
  <c r="E44" i="35"/>
  <c r="E28" i="35"/>
  <c r="I23" i="35"/>
  <c r="E29" i="28"/>
  <c r="E30" i="28"/>
  <c r="E31" i="28"/>
  <c r="E32" i="28"/>
  <c r="E33" i="28"/>
  <c r="E34" i="28"/>
  <c r="E35" i="28"/>
  <c r="E36" i="28"/>
  <c r="E37" i="28"/>
  <c r="E38" i="28"/>
  <c r="E39" i="28"/>
  <c r="E40" i="28"/>
  <c r="E41" i="28"/>
  <c r="E42" i="28"/>
  <c r="E43" i="28"/>
  <c r="E44" i="28"/>
  <c r="E45" i="28"/>
  <c r="E28" i="28"/>
  <c r="I23" i="28"/>
  <c r="H24" i="43"/>
  <c r="G24" i="43"/>
  <c r="E29" i="2"/>
  <c r="E30" i="2"/>
  <c r="E31" i="2"/>
  <c r="E32" i="2"/>
  <c r="E33" i="2"/>
  <c r="E34" i="2"/>
  <c r="E35" i="2"/>
  <c r="E36" i="2"/>
  <c r="E37" i="2"/>
  <c r="E38" i="2"/>
  <c r="E39" i="2"/>
  <c r="E40" i="2"/>
  <c r="E41" i="2"/>
  <c r="E42" i="2"/>
  <c r="E43" i="2"/>
  <c r="E44" i="2"/>
  <c r="E45" i="2"/>
  <c r="E28" i="2"/>
  <c r="I23" i="2"/>
  <c r="M56" i="44"/>
  <c r="L56" i="44"/>
  <c r="J56" i="44"/>
  <c r="I56" i="44"/>
  <c r="H56" i="44"/>
  <c r="G56" i="44"/>
  <c r="F56" i="44"/>
  <c r="D56" i="44"/>
  <c r="E56" i="44"/>
  <c r="C56" i="44"/>
  <c r="J63" i="1"/>
  <c r="I63" i="1"/>
  <c r="H63" i="1"/>
  <c r="C63" i="1"/>
  <c r="D29" i="39"/>
  <c r="D30" i="39"/>
  <c r="D31" i="39"/>
  <c r="D32" i="39"/>
  <c r="D33" i="39"/>
  <c r="D34" i="39"/>
  <c r="D35" i="39"/>
  <c r="D36" i="39"/>
  <c r="D37" i="39"/>
  <c r="D38" i="39"/>
  <c r="D39" i="39"/>
  <c r="D40" i="39"/>
  <c r="D41" i="39"/>
  <c r="D42" i="39"/>
  <c r="D43" i="39"/>
  <c r="D44" i="39"/>
  <c r="D45" i="39"/>
  <c r="D28" i="39"/>
  <c r="H23" i="39"/>
  <c r="D29" i="38"/>
  <c r="D30" i="38"/>
  <c r="D31" i="38"/>
  <c r="D32" i="38"/>
  <c r="D33" i="38"/>
  <c r="D34" i="38"/>
  <c r="D35" i="38"/>
  <c r="D36" i="38"/>
  <c r="D37" i="38"/>
  <c r="D38" i="38"/>
  <c r="D39" i="38"/>
  <c r="D40" i="38"/>
  <c r="D41" i="38"/>
  <c r="D42" i="38"/>
  <c r="D43" i="38"/>
  <c r="D44" i="38"/>
  <c r="D45" i="38"/>
  <c r="D28" i="38"/>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35"/>
  <c r="D30" i="35"/>
  <c r="D31" i="35"/>
  <c r="D32" i="35"/>
  <c r="D33" i="35"/>
  <c r="D34" i="35"/>
  <c r="D35" i="35"/>
  <c r="D36" i="35"/>
  <c r="D37" i="35"/>
  <c r="D38" i="35"/>
  <c r="D39" i="35"/>
  <c r="D40" i="35"/>
  <c r="D41" i="35"/>
  <c r="D42" i="35"/>
  <c r="D43" i="35"/>
  <c r="D44" i="35"/>
  <c r="D45" i="35"/>
  <c r="D28" i="35"/>
  <c r="H23" i="35"/>
  <c r="D29" i="28"/>
  <c r="D30" i="28"/>
  <c r="D31" i="28"/>
  <c r="D32" i="28"/>
  <c r="D33" i="28"/>
  <c r="D34" i="28"/>
  <c r="D35" i="28"/>
  <c r="D36" i="28"/>
  <c r="D37" i="28"/>
  <c r="D38" i="28"/>
  <c r="D39" i="28"/>
  <c r="D40" i="28"/>
  <c r="D41" i="28"/>
  <c r="D42" i="28"/>
  <c r="D43" i="28"/>
  <c r="D44" i="28"/>
  <c r="D45" i="28"/>
  <c r="D28" i="28"/>
  <c r="H23" i="28"/>
  <c r="F24" i="43"/>
  <c r="E24" i="43"/>
  <c r="D29" i="2"/>
  <c r="D30" i="2"/>
  <c r="D31" i="2"/>
  <c r="D32" i="2"/>
  <c r="D33" i="2"/>
  <c r="D34" i="2"/>
  <c r="D35" i="2"/>
  <c r="D36" i="2"/>
  <c r="D37" i="2"/>
  <c r="D38" i="2"/>
  <c r="D39" i="2"/>
  <c r="D40" i="2"/>
  <c r="D41" i="2"/>
  <c r="D42" i="2"/>
  <c r="D43" i="2"/>
  <c r="D44" i="2"/>
  <c r="D45" i="2"/>
  <c r="D28" i="2"/>
  <c r="H23" i="2"/>
  <c r="G49" i="1" l="1"/>
  <c r="H49" i="1"/>
  <c r="I49" i="1"/>
  <c r="J49" i="1"/>
  <c r="C29" i="28" l="1"/>
  <c r="C30" i="28"/>
  <c r="C31" i="28"/>
  <c r="C32" i="28"/>
  <c r="C33" i="28"/>
  <c r="C34" i="28"/>
  <c r="C35" i="28"/>
  <c r="C36" i="28"/>
  <c r="C37" i="28"/>
  <c r="C38" i="28"/>
  <c r="C39" i="28"/>
  <c r="C40" i="28"/>
  <c r="C41" i="28"/>
  <c r="C42" i="28"/>
  <c r="C43" i="28"/>
  <c r="C44" i="28"/>
  <c r="C45" i="28"/>
  <c r="C28" i="28"/>
  <c r="C29" i="2"/>
  <c r="C30" i="2"/>
  <c r="C31" i="2"/>
  <c r="C32" i="2"/>
  <c r="C33" i="2"/>
  <c r="C34" i="2"/>
  <c r="C35" i="2"/>
  <c r="C36" i="2"/>
  <c r="C37" i="2"/>
  <c r="C38" i="2"/>
  <c r="C39" i="2"/>
  <c r="C40" i="2"/>
  <c r="C41" i="2"/>
  <c r="C42" i="2"/>
  <c r="C43" i="2"/>
  <c r="C44" i="2"/>
  <c r="C45" i="2"/>
  <c r="C28" i="2"/>
  <c r="C28" i="39"/>
  <c r="C30" i="39"/>
  <c r="C31" i="39"/>
  <c r="C32" i="39"/>
  <c r="C33" i="39"/>
  <c r="C34" i="39"/>
  <c r="C35" i="39"/>
  <c r="C36" i="39"/>
  <c r="C37" i="39"/>
  <c r="C38" i="39"/>
  <c r="C39" i="39"/>
  <c r="C40" i="39"/>
  <c r="C41" i="39"/>
  <c r="C42" i="39"/>
  <c r="C43" i="39"/>
  <c r="C44" i="39"/>
  <c r="C45" i="39"/>
  <c r="C29" i="39"/>
  <c r="C29" i="38"/>
  <c r="C30" i="38"/>
  <c r="C31" i="38"/>
  <c r="C32" i="38"/>
  <c r="C33" i="38"/>
  <c r="C34" i="38"/>
  <c r="C35" i="38"/>
  <c r="C36" i="38"/>
  <c r="C37" i="38"/>
  <c r="C38" i="38"/>
  <c r="C39" i="38"/>
  <c r="C40" i="38"/>
  <c r="C41" i="38"/>
  <c r="C42" i="38"/>
  <c r="C43" i="38"/>
  <c r="C44" i="38"/>
  <c r="C45"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45" i="25"/>
  <c r="C28" i="25"/>
  <c r="C29" i="35"/>
  <c r="C30" i="35"/>
  <c r="C31" i="35"/>
  <c r="C32" i="35"/>
  <c r="C33" i="35"/>
  <c r="C34" i="35"/>
  <c r="C35" i="35"/>
  <c r="C36" i="35"/>
  <c r="C37" i="35"/>
  <c r="C38" i="35"/>
  <c r="C39" i="35"/>
  <c r="C40" i="35"/>
  <c r="C41" i="35"/>
  <c r="C42" i="35"/>
  <c r="C43" i="35"/>
  <c r="C44" i="35"/>
  <c r="C45" i="35"/>
  <c r="C28" i="35"/>
  <c r="C29" i="23"/>
  <c r="C30" i="23"/>
  <c r="C31" i="23"/>
  <c r="C32" i="23"/>
  <c r="C33" i="23"/>
  <c r="C34" i="23"/>
  <c r="C35" i="23"/>
  <c r="C36" i="23"/>
  <c r="C37" i="23"/>
  <c r="C38" i="23"/>
  <c r="C39" i="23"/>
  <c r="C40" i="23"/>
  <c r="C41" i="23"/>
  <c r="C42" i="23"/>
  <c r="C43" i="23"/>
  <c r="C44" i="23"/>
  <c r="C45" i="23"/>
  <c r="C28" i="23"/>
  <c r="C29" i="31"/>
  <c r="C30" i="31"/>
  <c r="C31" i="31"/>
  <c r="C32" i="31"/>
  <c r="C33" i="31"/>
  <c r="C34" i="31"/>
  <c r="C35" i="31"/>
  <c r="C36" i="31"/>
  <c r="C37" i="31"/>
  <c r="C38" i="31"/>
  <c r="C39" i="31"/>
  <c r="C40" i="31"/>
  <c r="C41" i="31"/>
  <c r="C42" i="31"/>
  <c r="C43" i="31"/>
  <c r="C44" i="31"/>
  <c r="C45" i="31"/>
  <c r="C28" i="31"/>
  <c r="G23" i="39" l="1"/>
  <c r="G23" i="38"/>
  <c r="G23" i="37"/>
  <c r="G23" i="31"/>
  <c r="G23" i="25"/>
  <c r="G23" i="23"/>
  <c r="G23" i="35"/>
  <c r="G23" i="28"/>
  <c r="J62" i="1"/>
  <c r="I62" i="1"/>
  <c r="H62" i="1"/>
  <c r="G23" i="2"/>
  <c r="C62" i="1" l="1"/>
  <c r="F23" i="39"/>
  <c r="F23" i="38"/>
  <c r="F23" i="37"/>
  <c r="F23" i="31"/>
  <c r="F23" i="25"/>
  <c r="F23" i="23"/>
  <c r="F23" i="35"/>
  <c r="F23" i="28"/>
  <c r="J61" i="1"/>
  <c r="I61" i="1"/>
  <c r="H61" i="1"/>
  <c r="F23" i="2" l="1"/>
  <c r="C61" i="1" s="1"/>
  <c r="J60" i="1" l="1"/>
  <c r="I60" i="1"/>
  <c r="H60" i="1"/>
  <c r="E23" i="39"/>
  <c r="E23" i="38"/>
  <c r="E23" i="31"/>
  <c r="E23" i="25"/>
  <c r="E23" i="23"/>
  <c r="E23" i="28" l="1"/>
  <c r="E23" i="35"/>
  <c r="E23" i="2" l="1"/>
  <c r="C60" i="1" s="1"/>
  <c r="J59" i="1" l="1"/>
  <c r="I59" i="1" l="1"/>
  <c r="H59" i="1"/>
  <c r="D23" i="39"/>
  <c r="D23" i="38"/>
  <c r="D23" i="37"/>
  <c r="D23" i="31" l="1"/>
  <c r="D23" i="25"/>
  <c r="D23" i="23"/>
  <c r="D23" i="35"/>
  <c r="D23" i="28"/>
  <c r="D23" i="2"/>
  <c r="C59" i="1" s="1"/>
  <c r="G63" i="1" s="1"/>
  <c r="J58" i="1" l="1"/>
  <c r="I58" i="1"/>
  <c r="H58" i="1"/>
  <c r="C23" i="39"/>
  <c r="C23" i="38"/>
  <c r="C23" i="37"/>
  <c r="C23" i="31" l="1"/>
  <c r="C23" i="25"/>
  <c r="C23" i="23"/>
  <c r="C23" i="35"/>
  <c r="C23" i="28"/>
  <c r="C23" i="2" l="1"/>
  <c r="C58" i="1" l="1"/>
  <c r="G62" i="1" s="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<sst xmlns="http://schemas.openxmlformats.org/spreadsheetml/2006/main" count="604" uniqueCount="186">
  <si>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</si>
  <si>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</si>
  <si>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</si>
  <si>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</si>
  <si>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</si>
  <si>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</si>
  <si>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</si>
  <si>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</si>
  <si>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</si>
  <si>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</si>
  <si>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</si>
  <si>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</si>
  <si>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</si>
  <si>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</si>
  <si>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</si>
  <si>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</si>
  <si>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</si>
  <si>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</si>
  <si>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</si>
  <si>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</si>
  <si>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</si>
  <si>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</si>
  <si>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</si>
  <si>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</si>
  <si>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</si>
  <si>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</si>
  <si>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</si>
  <si>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</si>
  <si>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</si>
  <si>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</si>
  <si>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</si>
  <si>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</si>
  <si>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</si>
  <si>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</si>
  <si>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</si>
  <si>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</si>
  <si>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</si>
  <si>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</si>
  <si>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</si>
  <si>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</si>
  <si>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</si>
  <si>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</si>
  <si>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</si>
  <si>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</si>
  <si>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</si>
  <si>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</si>
  <si>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</si>
  <si>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</si>
  <si>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</si>
  <si>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</si>
  <si>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</si>
  <si>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</si>
  <si>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</si>
  <si>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</si>
  <si>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</si>
  <si>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</si>
  <si>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</si>
  <si>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</si>
  <si>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</si>
  <si>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</si>
  <si>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</si>
  <si>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</si>
  <si>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</si>
  <si>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</si>
  <si>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</si>
  <si>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</si>
  <si>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</si>
  <si>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</si>
  <si>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</si>
  <si>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</si>
  <si>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</si>
  <si>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</si>
  <si>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</si>
  <si>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</si>
  <si>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</si>
  <si>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</si>
  <si>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</si>
  <si>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</si>
  <si>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</si>
  <si>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</si>
  <si>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</si>
  <si>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</si>
  <si>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</si>
  <si>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</si>
  <si>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</si>
  <si>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</si>
  <si>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</si>
  <si>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</si>
  <si>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</si>
  <si>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</si>
  <si>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</si>
  <si>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</si>
  <si>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</si>
  <si>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</si>
  <si>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</si>
  <si>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</si>
  <si>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</si>
  <si>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</si>
  <si>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</si>
  <si>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</si>
  <si>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</si>
  <si>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</si>
  <si>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</si>
  <si>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</si>
  <si>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</si>
  <si>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</si>
  <si>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</si>
  <si>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</si>
  <si>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</si>
  <si>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</si>
  <si>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</si>
  <si>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</si>
  <si>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Evolución  21-T1</t>
  </si>
  <si>
    <t>Evolución 21-T1</t>
  </si>
  <si>
    <t>Total concursos presentados por TSJ</t>
  </si>
  <si>
    <t>Personas fisicas empresarios</t>
  </si>
  <si>
    <t>Personas jurídicas</t>
  </si>
  <si>
    <t>2021-T1</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</si>
  <si>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</si>
  <si>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</si>
  <si>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</si>
  <si>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</si>
  <si>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</si>
  <si>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</si>
  <si>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</si>
  <si>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</si>
  <si>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</si>
  <si>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</si>
  <si>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</si>
  <si>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</si>
  <si>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</si>
  <si>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</si>
  <si>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</si>
  <si>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</si>
  <si>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</si>
  <si>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</si>
  <si>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</si>
  <si>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</si>
  <si>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</si>
  <si>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</si>
  <si>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</si>
  <si>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</si>
  <si>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</si>
  <si>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</si>
  <si>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</si>
  <si>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</si>
  <si>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</si>
  <si>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</si>
  <si>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</si>
  <si>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</si>
  <si>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</si>
  <si>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</si>
  <si>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</si>
  <si>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</si>
  <si>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</si>
  <si>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</si>
  <si>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</si>
  <si>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</si>
  <si>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</si>
  <si>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</si>
  <si>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</si>
  <si>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</si>
  <si>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</si>
  <si>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</si>
  <si>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</si>
  <si>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</si>
  <si>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</si>
  <si>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</si>
  <si>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</si>
  <si>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</si>
  <si>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</si>
  <si>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</si>
  <si>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</si>
  <si>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</si>
  <si>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</si>
  <si>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</si>
  <si>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</si>
  <si>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21-T2</t>
  </si>
  <si>
    <t>Evolución  21-T2</t>
  </si>
  <si>
    <t>2021-T2</t>
  </si>
  <si>
    <t>Evolución 21-T2</t>
  </si>
  <si>
    <t>,</t>
  </si>
  <si>
    <t>21-T3</t>
  </si>
  <si>
    <t>Evolución  21-T3</t>
  </si>
  <si>
    <t>2021-T3</t>
  </si>
  <si>
    <t>Evolución 21-T3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</si>
</sst>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6">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12"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76">
    <xf numFmtId="0" fontId="0" fillId="0" borderId="0" xfId="0"/>
    <xf numFmtId="0" fontId="17" fillId="0" borderId="0" xfId="0" applyFont="1" applyFill="1" applyBorder="1"/>
    <xf numFmtId="0" fontId="23" fillId="0" borderId="0" xfId="0" applyFont="1" applyFill="1" applyBorder="1"/>
    <xf numFmtId="0" fontId="24" fillId="0" borderId="0" xfId="0" applyFont="1" applyFill="1" applyBorder="1"/>
    <xf numFmtId="0" fontId="25" fillId="0" borderId="0" xfId="0" applyFont="1" applyFill="1" applyBorder="1"/>
    <xf numFmtId="0" fontId="18" fillId="0" borderId="0" xfId="0" applyFont="1" applyFill="1" applyBorder="1"/>
    <xf numFmtId="0" fontId="26" fillId="0" borderId="0" xfId="1" applyFont="1" applyFill="1" applyBorder="1" applyAlignment="1" applyProtection="1"/>
    <xf numFmtId="0" fontId="17" fillId="0" borderId="0" xfId="0" applyFont="1" applyFill="1"/>
    <xf numFmtId="0" fontId="27" fillId="0" borderId="0" xfId="0" applyFont="1" applyFill="1" applyBorder="1"/>
    <xf numFmtId="0" fontId="26" fillId="0" borderId="0" xfId="1" applyFont="1" applyFill="1" applyAlignment="1" applyProtection="1"/>
    <xf numFmtId="0" fontId="30" fillId="0" borderId="0" xfId="0" applyFont="1" applyFill="1" applyBorder="1" applyAlignment="1"/>
    <xf numFmtId="0" fontId="17" fillId="0" borderId="0" xfId="0" applyFont="1" applyFill="1" applyBorder="1" applyAlignment="1"/>
    <xf numFmtId="0" fontId="30" fillId="0" borderId="0" xfId="0" applyFont="1" applyFill="1" applyAlignment="1"/>
    <xf numFmtId="0" fontId="31" fillId="0" borderId="0" xfId="0" applyFont="1" applyFill="1" applyBorder="1" applyAlignment="1"/>
    <xf numFmtId="0" fontId="32" fillId="0" borderId="0" xfId="0" applyFont="1" applyFill="1" applyBorder="1" applyAlignment="1"/>
    <xf numFmtId="0" fontId="33" fillId="0" borderId="0" xfId="1" applyFont="1" applyAlignment="1" applyProtection="1">
      <alignment horizontal="left" vertical="center"/>
    </xf>
    <xf numFmtId="0" fontId="6" fillId="0" borderId="0" xfId="1" applyFill="1" applyAlignment="1" applyProtection="1"/>
    <xf numFmtId="0" fontId="21" fillId="0" borderId="0" xfId="0" applyFont="1" applyFill="1"/>
    <xf numFmtId="0" fontId="22" fillId="0" borderId="0" xfId="0" applyFont="1" applyFill="1"/>
    <xf numFmtId="164" fontId="17" fillId="0" borderId="0" xfId="0" applyNumberFormat="1" applyFont="1" applyFill="1" applyBorder="1"/>
    <xf numFmtId="3" fontId="17" fillId="0" borderId="0" xfId="0" applyNumberFormat="1" applyFont="1" applyFill="1" applyBorder="1"/>
    <xf numFmtId="3" fontId="29" fillId="0" borderId="0" xfId="0" applyNumberFormat="1" applyFont="1" applyFill="1" applyBorder="1"/>
    <xf numFmtId="0" fontId="29" fillId="0" borderId="0" xfId="0" applyFont="1" applyFill="1"/>
    <xf numFmtId="0" fontId="28" fillId="0" borderId="0" xfId="0" applyFont="1" applyFill="1"/>
    <xf numFmtId="0" fontId="15" fillId="0" borderId="0" xfId="0" applyFont="1" applyFill="1"/>
    <xf numFmtId="0" fontId="17" fillId="0" borderId="0" xfId="0" applyFont="1" applyFill="1" applyAlignment="1">
      <alignment vertical="center"/>
    </xf>
    <xf numFmtId="0" fontId="16" fillId="0" borderId="0" xfId="0" applyFont="1" applyFill="1"/>
    <xf numFmtId="0" fontId="15" fillId="0" borderId="0" xfId="0" applyFont="1" applyFill="1" applyAlignment="1">
      <alignment horizontal="left"/>
    </xf>
    <xf numFmtId="0" fontId="0" fillId="0" borderId="0" xfId="0" applyFill="1"/>
    <xf numFmtId="0" fontId="19" fillId="0" borderId="0" xfId="0" applyFont="1" applyFill="1"/>
    <xf numFmtId="3" fontId="17" fillId="0" borderId="0" xfId="0" applyNumberFormat="1" applyFont="1" applyFill="1"/>
    <xf numFmtId="0" fontId="34" fillId="2" borderId="2" xfId="0" applyFont="1" applyFill="1" applyBorder="1" applyAlignment="1">
      <alignment horizontal="center" vertical="center"/>
    </xf>
    <xf numFmtId="0" fontId="34" fillId="2" borderId="2" xfId="0" applyFont="1" applyFill="1" applyBorder="1" applyAlignment="1">
      <alignment horizontal="center" vertical="center" wrapText="1"/>
    </xf>
    <xf numFmtId="0" fontId="33" fillId="0" borderId="3" xfId="0" applyFont="1" applyFill="1" applyBorder="1" applyAlignment="1" applyProtection="1">
      <alignment horizontal="left" vertical="center" wrapText="1"/>
      <protection locked="0"/>
    </xf>
    <xf numFmtId="3" fontId="35" fillId="0" borderId="4" xfId="0" applyNumberFormat="1" applyFont="1" applyBorder="1" applyAlignment="1">
      <alignment vertical="center"/>
    </xf>
    <xf numFmtId="164" fontId="35" fillId="0" borderId="4" xfId="0" applyNumberFormat="1" applyFont="1" applyBorder="1" applyAlignment="1">
      <alignment vertical="center"/>
    </xf>
    <xf numFmtId="3" fontId="35" fillId="0" borderId="5" xfId="0" applyNumberFormat="1" applyFont="1" applyBorder="1" applyAlignment="1">
      <alignment vertical="center"/>
    </xf>
    <xf numFmtId="164" fontId="35" fillId="0" borderId="5" xfId="0" applyNumberFormat="1" applyFont="1" applyBorder="1" applyAlignment="1">
      <alignment vertical="center"/>
    </xf>
    <xf numFmtId="164" fontId="36" fillId="0" borderId="4" xfId="0" applyNumberFormat="1" applyFont="1" applyBorder="1" applyAlignment="1">
      <alignment vertical="center"/>
    </xf>
    <xf numFmtId="0" fontId="17" fillId="0" borderId="1" xfId="0" applyFont="1" applyFill="1" applyBorder="1" applyAlignment="1">
      <alignment vertical="center"/>
    </xf>
    <xf numFmtId="0" fontId="15" fillId="0" borderId="1" xfId="0" applyFont="1" applyFill="1" applyBorder="1" applyAlignment="1">
      <alignment horizontal="center" vertical="center"/>
    </xf>
    <xf numFmtId="0" fontId="20"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horizontal="left" vertical="center"/>
    </xf>
    <xf numFmtId="0" fontId="0" fillId="0" borderId="0" xfId="0" applyFill="1" applyAlignment="1">
      <alignment vertical="center"/>
    </xf>
    <xf numFmtId="0" fontId="35" fillId="0" borderId="7" xfId="0" applyNumberFormat="1" applyFont="1" applyBorder="1" applyAlignment="1">
      <alignment vertical="center" wrapText="1"/>
    </xf>
    <xf numFmtId="0" fontId="35" fillId="0" borderId="9" xfId="0" applyNumberFormat="1" applyFont="1" applyBorder="1" applyAlignment="1">
      <alignment vertical="center" wrapText="1"/>
    </xf>
    <xf numFmtId="0" fontId="35" fillId="0" borderId="11" xfId="0" applyNumberFormat="1" applyFont="1" applyBorder="1" applyAlignment="1">
      <alignment vertical="center" wrapText="1"/>
    </xf>
    <xf numFmtId="0" fontId="37" fillId="3" borderId="6" xfId="0" applyFont="1" applyFill="1" applyBorder="1" applyAlignment="1" applyProtection="1">
      <alignment vertical="center" wrapText="1"/>
      <protection locked="0"/>
    </xf>
    <xf numFmtId="0" fontId="37" fillId="3" borderId="8" xfId="0" applyFont="1" applyFill="1" applyBorder="1" applyAlignment="1" applyProtection="1">
      <alignment vertical="center" wrapText="1"/>
      <protection locked="0"/>
    </xf>
    <xf numFmtId="0" fontId="37" fillId="3" borderId="10" xfId="0" applyFont="1" applyFill="1" applyBorder="1" applyAlignment="1" applyProtection="1">
      <alignment vertical="center" wrapText="1"/>
      <protection locked="0"/>
    </xf>
    <xf numFmtId="0" fontId="34" fillId="2" borderId="12" xfId="0" applyFont="1" applyFill="1" applyBorder="1" applyAlignment="1">
      <alignment horizontal="center" vertical="center"/>
    </xf>
    <xf numFmtId="3" fontId="38" fillId="3" borderId="13" xfId="0" applyNumberFormat="1" applyFont="1" applyFill="1" applyBorder="1" applyAlignment="1" applyProtection="1">
      <alignment vertical="center"/>
      <protection locked="0"/>
    </xf>
    <xf numFmtId="0" fontId="38" fillId="3" borderId="13" xfId="0" applyFont="1" applyFill="1" applyBorder="1" applyAlignment="1" applyProtection="1">
      <alignment horizontal="left" vertical="center" wrapText="1"/>
      <protection locked="0"/>
    </xf>
    <xf numFmtId="0" fontId="15" fillId="0" borderId="0" xfId="0" applyFont="1" applyFill="1" applyAlignment="1">
      <alignment wrapText="1"/>
    </xf>
    <xf numFmtId="164" fontId="38" fillId="3" borderId="13" xfId="0" applyNumberFormat="1" applyFont="1" applyFill="1" applyBorder="1" applyAlignment="1" applyProtection="1">
      <alignment vertical="center"/>
      <protection locked="0"/>
    </xf>
    <xf numFmtId="0" fontId="35" fillId="0" borderId="0" xfId="360" applyFont="1" applyAlignment="1" applyProtection="1">
      <alignment horizontal="right"/>
      <protection locked="0"/>
    </xf>
    <xf numFmtId="3" fontId="35" fillId="0" borderId="0" xfId="0" applyNumberFormat="1" applyFont="1" applyBorder="1" applyAlignment="1">
      <alignment vertical="center"/>
    </xf>
    <xf numFmtId="0" fontId="33" fillId="4" borderId="3" xfId="0" applyFont="1" applyFill="1" applyBorder="1" applyAlignment="1" applyProtection="1">
      <alignment horizontal="left" vertical="center" wrapText="1"/>
      <protection locked="0"/>
    </xf>
    <xf numFmtId="0" fontId="33" fillId="4" borderId="5"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left" vertical="center" wrapText="1"/>
      <protection locked="0"/>
    </xf>
    <xf numFmtId="0" fontId="35" fillId="0" borderId="0" xfId="0" applyFont="1"/>
    <xf numFmtId="3" fontId="39" fillId="0" borderId="4" xfId="0" applyNumberFormat="1" applyFont="1" applyBorder="1" applyAlignment="1">
      <alignment vertical="center"/>
    </xf>
    <xf numFmtId="0" fontId="33" fillId="0" borderId="0" xfId="1" applyFont="1" applyAlignment="1" applyProtection="1">
      <alignment horizontal="left" vertical="center"/>
    </xf>
    <xf numFmtId="0" fontId="33" fillId="0" borderId="0" xfId="1" applyFont="1" applyAlignment="1" applyProtection="1">
      <alignment horizontal="left" vertical="center"/>
    </xf>
    <xf numFmtId="164" fontId="35" fillId="0" borderId="4" xfId="0" applyNumberFormat="1" applyFont="1" applyBorder="1" applyAlignment="1">
      <alignment horizontal="center" vertical="center"/>
    </xf>
    <xf numFmtId="164" fontId="35" fillId="0" borderId="4" xfId="0" applyNumberFormat="1" applyFont="1" applyBorder="1" applyAlignment="1">
      <alignment horizontal="center"/>
    </xf>
    <xf numFmtId="0" fontId="33" fillId="0" borderId="0" xfId="1" applyFont="1" applyAlignment="1" applyProtection="1">
      <alignment horizontal="left" vertical="center"/>
    </xf>
    <xf numFmtId="0" fontId="40" fillId="0" borderId="0" xfId="0" applyFont="1" applyFill="1"/>
    <xf numFmtId="3" fontId="35" fillId="0" borderId="0" xfId="0" applyNumberFormat="1" applyFont="1" applyAlignment="1">
      <alignment vertical="center"/>
    </xf>
    <xf numFmtId="0" fontId="33" fillId="0" borderId="0" xfId="1" applyFont="1" applyAlignment="1" applyProtection="1">
      <alignment horizontal="left" vertical="center"/>
    </xf>
    <xf numFmtId="0" fontId="0" fillId="0" borderId="0" xfId="0" applyAlignment="1">
      <alignment horizontal="left" vertical="center"/>
    </xf>
    <xf numFmtId="0" fontId="34" fillId="2" borderId="0" xfId="0" applyFont="1" applyFill="1" applyBorder="1" applyAlignment="1">
      <alignment horizontal="center" vertical="center" wrapText="1"/>
    </xf>
    <xf numFmtId="0" fontId="0" fillId="0" borderId="0" xfId="0" applyAlignment="1">
      <alignment horizontal="center" vertical="center" wrapText="1"/>
    </xf>
    <xf numFmtId="0" fontId="15" fillId="0" borderId="0" xfId="0" applyFont="1" applyFill="1" applyAlignment="1">
      <alignment horizontal="left" wrapText="1"/>
    </xf>
  </cellXfs>
  <cellStyles count="396">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total'!$I$6:$I$22</c:f>
              <c:numCache>
                <c:formatCode>#,##0</c:formatCode>
                <c:ptCount val="17"/>
                <c:pt idx="0">
                  <c:v>189</c:v>
                </c:pt>
                <c:pt idx="1">
                  <c:v>39</c:v>
                </c:pt>
                <c:pt idx="2">
                  <c:v>33</c:v>
                </c:pt>
                <c:pt idx="3">
                  <c:v>42</c:v>
                </c:pt>
                <c:pt idx="4">
                  <c:v>47</c:v>
                </c:pt>
                <c:pt idx="5">
                  <c:v>14</c:v>
                </c:pt>
                <c:pt idx="6">
                  <c:v>60</c:v>
                </c:pt>
                <c:pt idx="7">
                  <c:v>53</c:v>
                </c:pt>
                <c:pt idx="8">
                  <c:v>617</c:v>
                </c:pt>
                <c:pt idx="9">
                  <c:v>245</c:v>
                </c:pt>
                <c:pt idx="10">
                  <c:v>26</c:v>
                </c:pt>
                <c:pt idx="11">
                  <c:v>70</c:v>
                </c:pt>
                <c:pt idx="12">
                  <c:v>344</c:v>
                </c:pt>
                <c:pt idx="13">
                  <c:v>28</c:v>
                </c:pt>
                <c:pt idx="14">
                  <c:v>12</c:v>
                </c:pt>
                <c:pt idx="15">
                  <c:v>68</c:v>
                </c:pt>
                <c:pt idx="16">
                  <c:v>18</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TSJ'!$I$6:$I$22</c:f>
              <c:numCache>
                <c:formatCode>#,##0</c:formatCode>
                <c:ptCount val="17"/>
                <c:pt idx="0">
                  <c:v>122</c:v>
                </c:pt>
                <c:pt idx="1">
                  <c:v>21</c:v>
                </c:pt>
                <c:pt idx="2">
                  <c:v>9</c:v>
                </c:pt>
                <c:pt idx="3">
                  <c:v>39</c:v>
                </c:pt>
                <c:pt idx="4">
                  <c:v>22</c:v>
                </c:pt>
                <c:pt idx="5">
                  <c:v>3</c:v>
                </c:pt>
                <c:pt idx="6">
                  <c:v>33</c:v>
                </c:pt>
                <c:pt idx="7">
                  <c:v>19</c:v>
                </c:pt>
                <c:pt idx="8">
                  <c:v>430</c:v>
                </c:pt>
                <c:pt idx="9">
                  <c:v>91</c:v>
                </c:pt>
                <c:pt idx="10">
                  <c:v>5</c:v>
                </c:pt>
                <c:pt idx="11">
                  <c:v>50</c:v>
                </c:pt>
                <c:pt idx="12">
                  <c:v>139</c:v>
                </c:pt>
                <c:pt idx="13">
                  <c:v>23</c:v>
                </c:pt>
                <c:pt idx="14">
                  <c:v>7</c:v>
                </c:pt>
                <c:pt idx="15">
                  <c:v>41</c:v>
                </c:pt>
                <c:pt idx="16">
                  <c:v>8</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TSJ'!$I$6:$I$22</c:f>
              <c:numCache>
                <c:formatCode>#,##0</c:formatCode>
                <c:ptCount val="17"/>
                <c:pt idx="0">
                  <c:v>33</c:v>
                </c:pt>
                <c:pt idx="1">
                  <c:v>22</c:v>
                </c:pt>
                <c:pt idx="2">
                  <c:v>12</c:v>
                </c:pt>
                <c:pt idx="3">
                  <c:v>6</c:v>
                </c:pt>
                <c:pt idx="4">
                  <c:v>17</c:v>
                </c:pt>
                <c:pt idx="5">
                  <c:v>3</c:v>
                </c:pt>
                <c:pt idx="6">
                  <c:v>16</c:v>
                </c:pt>
                <c:pt idx="7">
                  <c:v>27</c:v>
                </c:pt>
                <c:pt idx="8">
                  <c:v>169</c:v>
                </c:pt>
                <c:pt idx="9">
                  <c:v>110</c:v>
                </c:pt>
                <c:pt idx="10">
                  <c:v>4</c:v>
                </c:pt>
                <c:pt idx="11">
                  <c:v>18</c:v>
                </c:pt>
                <c:pt idx="12">
                  <c:v>169</c:v>
                </c:pt>
                <c:pt idx="13">
                  <c:v>4</c:v>
                </c:pt>
                <c:pt idx="14">
                  <c:v>3</c:v>
                </c:pt>
                <c:pt idx="15">
                  <c:v>41</c:v>
                </c:pt>
                <c:pt idx="16">
                  <c:v>10</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TSJ'!$I$6:$I$22</c:f>
              <c:numCache>
                <c:formatCode>General</c:formatCode>
                <c:ptCount val="17"/>
                <c:pt idx="0">
                  <c:v>22</c:v>
                </c:pt>
                <c:pt idx="1">
                  <c:v>6</c:v>
                </c:pt>
                <c:pt idx="2">
                  <c:v>0</c:v>
                </c:pt>
                <c:pt idx="3">
                  <c:v>4</c:v>
                </c:pt>
                <c:pt idx="4">
                  <c:v>7</c:v>
                </c:pt>
                <c:pt idx="5">
                  <c:v>0</c:v>
                </c:pt>
                <c:pt idx="6">
                  <c:v>2</c:v>
                </c:pt>
                <c:pt idx="7">
                  <c:v>0</c:v>
                </c:pt>
                <c:pt idx="8">
                  <c:v>11</c:v>
                </c:pt>
                <c:pt idx="9">
                  <c:v>7</c:v>
                </c:pt>
                <c:pt idx="10">
                  <c:v>0</c:v>
                </c:pt>
                <c:pt idx="11">
                  <c:v>6</c:v>
                </c:pt>
                <c:pt idx="12">
                  <c:v>11</c:v>
                </c:pt>
                <c:pt idx="13">
                  <c:v>0</c:v>
                </c:pt>
                <c:pt idx="14">
                  <c:v>1</c:v>
                </c:pt>
                <c:pt idx="15">
                  <c:v>0</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Tercer trimestre de 2021</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TSJ'!$I$6:$I$22</c:f>
              <c:numCache>
                <c:formatCode>#,##0</c:formatCode>
                <c:ptCount val="17"/>
                <c:pt idx="0">
                  <c:v>64</c:v>
                </c:pt>
                <c:pt idx="1">
                  <c:v>17</c:v>
                </c:pt>
                <c:pt idx="2">
                  <c:v>6</c:v>
                </c:pt>
                <c:pt idx="3">
                  <c:v>11</c:v>
                </c:pt>
                <c:pt idx="4">
                  <c:v>19</c:v>
                </c:pt>
                <c:pt idx="5">
                  <c:v>5</c:v>
                </c:pt>
                <c:pt idx="6">
                  <c:v>22</c:v>
                </c:pt>
                <c:pt idx="7">
                  <c:v>8</c:v>
                </c:pt>
                <c:pt idx="8">
                  <c:v>255</c:v>
                </c:pt>
                <c:pt idx="9">
                  <c:v>49</c:v>
                </c:pt>
                <c:pt idx="10">
                  <c:v>6</c:v>
                </c:pt>
                <c:pt idx="11">
                  <c:v>41</c:v>
                </c:pt>
                <c:pt idx="12">
                  <c:v>58</c:v>
                </c:pt>
                <c:pt idx="13">
                  <c:v>19</c:v>
                </c:pt>
                <c:pt idx="14">
                  <c:v>9</c:v>
                </c:pt>
                <c:pt idx="15">
                  <c:v>26</c:v>
                </c:pt>
                <c:pt idx="16">
                  <c:v>4</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Tercer</a:t>
            </a:r>
            <a:r>
              <a:rPr lang="es-ES" b="1" baseline="0"/>
              <a:t> </a:t>
            </a:r>
            <a:r>
              <a:rPr lang="es-ES" b="1"/>
              <a:t>trimestre de 2021</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TSJ'!$I$6:$I$22</c:f>
              <c:numCache>
                <c:formatCode>General</c:formatCode>
                <c:ptCount val="17"/>
                <c:pt idx="0">
                  <c:v>10</c:v>
                </c:pt>
                <c:pt idx="1">
                  <c:v>3</c:v>
                </c:pt>
                <c:pt idx="2">
                  <c:v>4</c:v>
                </c:pt>
                <c:pt idx="3">
                  <c:v>1</c:v>
                </c:pt>
                <c:pt idx="4">
                  <c:v>2</c:v>
                </c:pt>
                <c:pt idx="5">
                  <c:v>1</c:v>
                </c:pt>
                <c:pt idx="6">
                  <c:v>4</c:v>
                </c:pt>
                <c:pt idx="7">
                  <c:v>3</c:v>
                </c:pt>
                <c:pt idx="8">
                  <c:v>31</c:v>
                </c:pt>
                <c:pt idx="9">
                  <c:v>3</c:v>
                </c:pt>
                <c:pt idx="10">
                  <c:v>0</c:v>
                </c:pt>
                <c:pt idx="11">
                  <c:v>11</c:v>
                </c:pt>
                <c:pt idx="12">
                  <c:v>19</c:v>
                </c:pt>
                <c:pt idx="13">
                  <c:v>1</c:v>
                </c:pt>
                <c:pt idx="14">
                  <c:v>2</c:v>
                </c:pt>
                <c:pt idx="15">
                  <c:v>8</c:v>
                </c:pt>
                <c:pt idx="16">
                  <c:v>2</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a:pPr>
            <a:r>
              <a:rPr lang="es-ES" b="1"/>
              <a:t>  los J. de lo Mercantil. Tercer trimestre de 2021</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TSJ'!$I$6:$I$22</c:f>
              <c:numCache>
                <c:formatCode>#,##0</c:formatCode>
                <c:ptCount val="17"/>
                <c:pt idx="0">
                  <c:v>57</c:v>
                </c:pt>
                <c:pt idx="1">
                  <c:v>7</c:v>
                </c:pt>
                <c:pt idx="2">
                  <c:v>6</c:v>
                </c:pt>
                <c:pt idx="3">
                  <c:v>7</c:v>
                </c:pt>
                <c:pt idx="4">
                  <c:v>7</c:v>
                </c:pt>
                <c:pt idx="5">
                  <c:v>2</c:v>
                </c:pt>
                <c:pt idx="6">
                  <c:v>13</c:v>
                </c:pt>
                <c:pt idx="7">
                  <c:v>5</c:v>
                </c:pt>
                <c:pt idx="8">
                  <c:v>330</c:v>
                </c:pt>
                <c:pt idx="9">
                  <c:v>47</c:v>
                </c:pt>
                <c:pt idx="10">
                  <c:v>3</c:v>
                </c:pt>
                <c:pt idx="11">
                  <c:v>19</c:v>
                </c:pt>
                <c:pt idx="12">
                  <c:v>46</c:v>
                </c:pt>
                <c:pt idx="13">
                  <c:v>7</c:v>
                </c:pt>
                <c:pt idx="14">
                  <c:v>3</c:v>
                </c:pt>
                <c:pt idx="15">
                  <c:v>12</c:v>
                </c:pt>
                <c:pt idx="16">
                  <c:v>5</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TSJ'!$I$6:$I$22</c:f>
              <c:numCache>
                <c:formatCode>General</c:formatCode>
                <c:ptCount val="17"/>
                <c:pt idx="0">
                  <c:v>5</c:v>
                </c:pt>
                <c:pt idx="1">
                  <c:v>8</c:v>
                </c:pt>
                <c:pt idx="2">
                  <c:v>8</c:v>
                </c:pt>
                <c:pt idx="3">
                  <c:v>2</c:v>
                </c:pt>
                <c:pt idx="4">
                  <c:v>2</c:v>
                </c:pt>
                <c:pt idx="5">
                  <c:v>0</c:v>
                </c:pt>
                <c:pt idx="6">
                  <c:v>1</c:v>
                </c:pt>
                <c:pt idx="7">
                  <c:v>8</c:v>
                </c:pt>
                <c:pt idx="8">
                  <c:v>4</c:v>
                </c:pt>
                <c:pt idx="9">
                  <c:v>5</c:v>
                </c:pt>
                <c:pt idx="10">
                  <c:v>0</c:v>
                </c:pt>
                <c:pt idx="11">
                  <c:v>5</c:v>
                </c:pt>
                <c:pt idx="12">
                  <c:v>15</c:v>
                </c:pt>
                <c:pt idx="13">
                  <c:v>1</c:v>
                </c:pt>
                <c:pt idx="14">
                  <c:v>0</c:v>
                </c:pt>
                <c:pt idx="15">
                  <c:v>7</c:v>
                </c:pt>
                <c:pt idx="16" formatCode="#,##0">
                  <c:v>6</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314325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13</xdr:col>
      <xdr:colOff>342900</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3T</a:t>
          </a:r>
          <a:r>
            <a:rPr lang="es-ES" sz="1600" b="1">
              <a:latin typeface="Verdana" panose="020B0604030504040204" pitchFamily="34" charset="0"/>
              <a:ea typeface="Verdana" panose="020B0604030504040204" pitchFamily="34" charset="0"/>
              <a:cs typeface="Verdana" panose="020B0604030504040204" pitchFamily="34" charset="0"/>
            </a:rPr>
            <a:t> 2021</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18</xdr:col>
      <xdr:colOff>9525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19050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657225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4</xdr:row>
      <xdr:rowOff>0</xdr:rowOff>
    </xdr:from>
    <xdr:to>
      <xdr:col>17</xdr:col>
      <xdr:colOff>809624</xdr:colOff>
      <xdr:row>18</xdr:row>
      <xdr:rowOff>38100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428625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438150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28575</xdr:rowOff>
    </xdr:from>
    <xdr:to>
      <xdr:col>17</xdr:col>
      <xdr:colOff>790575</xdr:colOff>
      <xdr:row>17</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752475</xdr:colOff>
      <xdr:row>18</xdr:row>
      <xdr:rowOff>0</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7"/>
  <sheetViews>
    <sheetView tabSelected="1" zoomScaleNormal="100" workbookViewId="0">
      <selection activeCell="B14" sqref="B14"/>
    </sheetView>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8" t="s">
        <v>114</v>
      </c>
      <c r="C16" s="68"/>
      <c r="D16" s="68"/>
      <c r="E16" s="68"/>
      <c r="F16" s="15"/>
      <c r="G16" s="15"/>
      <c r="J16" s="5"/>
    </row>
    <row r="17" spans="2:10" ht="21" customHeight="1" x14ac:dyDescent="0.2">
      <c r="B17" s="71" t="s">
        <v>118</v>
      </c>
      <c r="C17" s="72"/>
      <c r="D17" s="72"/>
      <c r="E17" s="72"/>
      <c r="F17" s="64"/>
      <c r="G17" s="64"/>
      <c r="J17" s="5"/>
    </row>
    <row r="18" spans="2:10" ht="21" customHeight="1" x14ac:dyDescent="0.2">
      <c r="B18" s="15" t="s">
        <v>42</v>
      </c>
      <c r="C18" s="15"/>
      <c r="D18" s="15"/>
      <c r="E18" s="15"/>
      <c r="F18" s="15"/>
      <c r="G18" s="15"/>
      <c r="J18" s="5"/>
    </row>
    <row r="19" spans="2:10" ht="21" customHeight="1" x14ac:dyDescent="0.2">
      <c r="B19" s="15" t="s">
        <v>106</v>
      </c>
      <c r="C19" s="15"/>
      <c r="D19" s="15"/>
      <c r="E19" s="15"/>
      <c r="F19" s="15"/>
      <c r="G19" s="15"/>
      <c r="J19" s="5"/>
    </row>
    <row r="20" spans="2:10" ht="21" customHeight="1" x14ac:dyDescent="0.2">
      <c r="B20" s="15" t="s">
        <v>43</v>
      </c>
      <c r="C20" s="15"/>
      <c r="D20" s="15"/>
      <c r="E20" s="15"/>
      <c r="F20" s="15"/>
      <c r="G20" s="15"/>
      <c r="J20" s="5"/>
    </row>
    <row r="21" spans="2:10" ht="21" customHeight="1" x14ac:dyDescent="0.2">
      <c r="B21" s="15" t="s">
        <v>44</v>
      </c>
      <c r="C21" s="15"/>
      <c r="D21" s="15"/>
      <c r="E21" s="15"/>
      <c r="F21" s="15"/>
      <c r="G21" s="15"/>
      <c r="J21" s="5"/>
    </row>
    <row r="22" spans="2:10" ht="21" customHeight="1" x14ac:dyDescent="0.2">
      <c r="B22" s="15" t="s">
        <v>108</v>
      </c>
      <c r="C22" s="15"/>
      <c r="D22" s="15"/>
      <c r="E22" s="15"/>
      <c r="F22" s="15"/>
      <c r="G22" s="15"/>
      <c r="J22" s="5"/>
    </row>
    <row r="23" spans="2:10" ht="21" customHeight="1" x14ac:dyDescent="0.2">
      <c r="B23" s="15" t="s">
        <v>93</v>
      </c>
      <c r="C23" s="15"/>
      <c r="D23" s="15"/>
      <c r="E23" s="15"/>
      <c r="F23" s="15"/>
      <c r="G23" s="15"/>
      <c r="H23" s="15"/>
      <c r="J23" s="5"/>
    </row>
    <row r="24" spans="2:10" ht="21" customHeight="1" x14ac:dyDescent="0.2">
      <c r="B24" s="15" t="s">
        <v>107</v>
      </c>
      <c r="C24" s="28"/>
      <c r="D24" s="28"/>
      <c r="E24" s="28"/>
      <c r="F24" s="15"/>
      <c r="G24" s="15"/>
      <c r="I24" s="5"/>
    </row>
    <row r="25" spans="2:10" ht="21" customHeight="1" x14ac:dyDescent="0.2">
      <c r="B25" s="15" t="s">
        <v>105</v>
      </c>
      <c r="C25" s="15"/>
      <c r="D25" s="15"/>
      <c r="E25" s="15"/>
      <c r="F25" s="15"/>
      <c r="G25" s="15"/>
      <c r="H25" s="15"/>
      <c r="J25" s="5"/>
    </row>
    <row r="26" spans="2:10" ht="18" customHeight="1" x14ac:dyDescent="0.25">
      <c r="B26" s="65" t="s">
        <v>176</v>
      </c>
      <c r="C26" s="2"/>
      <c r="D26"/>
      <c r="E26"/>
      <c r="F26"/>
      <c r="G26"/>
      <c r="H26"/>
      <c r="I26"/>
      <c r="J26"/>
    </row>
    <row r="27" spans="2:10" ht="15" x14ac:dyDescent="0.2">
      <c r="I27" s="9"/>
      <c r="J27" s="6"/>
    </row>
  </sheetData>
  <mergeCells count="1">
    <mergeCell ref="B17:E17"/>
  </mergeCells>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0:E20" location="'Concursos Convenio TSJ'!A1" display="Concursos. Fase de convenio por TSJ" xr:uid="{00000000-0004-0000-0000-000006000000}"/>
    <hyperlink ref="D27:J27" location="'Lanzamientos 1· instancia prov'!A1" display="Lanzamientos recibidos en los Juzgados de 1ª  instancia por provincias" xr:uid="{00000000-0004-0000-0000-000007000000}"/>
    <hyperlink ref="B19:D19" location="'Concursos declarados art. 176 b'!A1" display="Concursos declarados art. 176 bis por TSJ" xr:uid="{00000000-0004-0000-0000-00000A000000}"/>
    <hyperlink ref="B19:F19" location="'Con. declarados art.176 b TSJ'!A1" display="Concursos declarados art. 176 bis por TSJ" xr:uid="{00000000-0004-0000-0000-00000C000000}"/>
    <hyperlink ref="B18:D18" location="'Concursos declarados TSJ'!A1" display="Concursos declarados por TSJ" xr:uid="{00000000-0004-0000-0000-00000E000000}"/>
    <hyperlink ref="B22" location="'E.R.E''s TSJ'!A1" display="Concursos. Expedientes del art. 64 LC por TSJ" xr:uid="{00000000-0004-0000-0000-00000F000000}"/>
    <hyperlink ref="B22:F22" location="'E.R.E''s TSJ'!A1" display="Concursos. Expedientes del art. 64 LC por TSJ" xr:uid="{00000000-0004-0000-0000-000013000000}"/>
    <hyperlink ref="B19:G19" location="'Con. declarados concluidos TSJ'!A1" display="Concursos declarados concluidos art. 176 bis por TSJ" xr:uid="{00000000-0004-0000-0000-000015000000}"/>
    <hyperlink ref="B21:E21" location="'Concursos Liquidación TSJ'!A1" display="Concursos. Liquidación por TSJ" xr:uid="{00000000-0004-0000-0000-000016000000}"/>
    <hyperlink ref="B15:E15" location="'Definiciones y conceptos'!A1" display="Definiciones y conceptos" xr:uid="{00000000-0004-0000-0000-000017000000}"/>
    <hyperlink ref="B23:G23" location="'Consecutivos tramite TSJ'!A1" display="Concursos consecutivos admitidos a trámite por TSJ" xr:uid="{00000000-0004-0000-0000-000018000000}"/>
    <hyperlink ref="B25:H25" location="'Consecutivos declar conclu  TSJ'!A1" display="Concursos consecutivos declarados y concluidos art. 176 bis por TSJ" xr:uid="{00000000-0004-0000-0000-000019000000}"/>
    <hyperlink ref="B24" location="'Consecutivos declarados TSJ'!A1" display="Consecutivos declarados TSJ'!A1" xr:uid="{BF93C2C5-D99F-4285-A0C5-4C2E28945FC5}"/>
    <hyperlink ref="B17" location="'Concursos presentados TSJ'!A1" display="Concursos presentados por TSJ" xr:uid="{626B6E15-06FF-4C48-A1C2-D27DF6094749}"/>
    <hyperlink ref="B17:E17" location="'Concursos presentados TSJ desgl'!A1" display="Concursos presentados por TSJ. Desglose" xr:uid="{19E2B1B8-89B3-402E-8F45-5A443C9634FD}"/>
    <hyperlink ref="B26" location="Provincias!A1" display="Datos provinciales" xr:uid="{50BA5849-DC44-4113-8B6D-569343D14BDA}"/>
    <hyperlink ref="B16:E16"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row>
    <row r="6" spans="2:18" s="25" customFormat="1" ht="17.100000000000001" customHeight="1" thickBot="1" x14ac:dyDescent="0.25">
      <c r="B6" s="33" t="s">
        <v>30</v>
      </c>
      <c r="C6" s="34">
        <v>26</v>
      </c>
      <c r="D6" s="34">
        <v>9</v>
      </c>
      <c r="E6" s="34">
        <v>4</v>
      </c>
      <c r="F6" s="62">
        <v>6</v>
      </c>
      <c r="G6" s="62">
        <v>14</v>
      </c>
      <c r="H6" s="62">
        <v>4</v>
      </c>
      <c r="I6" s="62">
        <v>10</v>
      </c>
    </row>
    <row r="7" spans="2:18" s="25" customFormat="1" ht="17.100000000000001" customHeight="1" thickBot="1" x14ac:dyDescent="0.25">
      <c r="B7" s="33" t="s">
        <v>31</v>
      </c>
      <c r="C7" s="34">
        <v>6</v>
      </c>
      <c r="D7" s="34">
        <v>2</v>
      </c>
      <c r="E7" s="34">
        <v>9</v>
      </c>
      <c r="F7" s="62">
        <v>10</v>
      </c>
      <c r="G7" s="62">
        <v>10</v>
      </c>
      <c r="H7" s="62">
        <v>21</v>
      </c>
      <c r="I7" s="62">
        <v>3</v>
      </c>
    </row>
    <row r="8" spans="2:18" s="25" customFormat="1" ht="17.100000000000001" customHeight="1" thickBot="1" x14ac:dyDescent="0.25">
      <c r="B8" s="33" t="s">
        <v>99</v>
      </c>
      <c r="C8" s="34">
        <v>0</v>
      </c>
      <c r="D8" s="34">
        <v>1</v>
      </c>
      <c r="E8" s="34">
        <v>1</v>
      </c>
      <c r="F8" s="62">
        <v>3</v>
      </c>
      <c r="G8" s="62">
        <v>3</v>
      </c>
      <c r="H8" s="62">
        <v>1</v>
      </c>
      <c r="I8" s="62">
        <v>4</v>
      </c>
    </row>
    <row r="9" spans="2:18" s="25" customFormat="1" ht="17.100000000000001" customHeight="1" thickBot="1" x14ac:dyDescent="0.25">
      <c r="B9" s="33" t="s">
        <v>26</v>
      </c>
      <c r="C9" s="34">
        <v>3</v>
      </c>
      <c r="D9" s="34">
        <v>6</v>
      </c>
      <c r="E9" s="34">
        <v>2</v>
      </c>
      <c r="F9" s="62">
        <v>7</v>
      </c>
      <c r="G9" s="62">
        <v>1</v>
      </c>
      <c r="H9" s="62">
        <v>6</v>
      </c>
      <c r="I9" s="62">
        <v>1</v>
      </c>
    </row>
    <row r="10" spans="2:18" s="25" customFormat="1" ht="17.100000000000001" customHeight="1" thickBot="1" x14ac:dyDescent="0.25">
      <c r="B10" s="33" t="s">
        <v>8</v>
      </c>
      <c r="C10" s="34">
        <v>21</v>
      </c>
      <c r="D10" s="34">
        <v>4</v>
      </c>
      <c r="E10" s="34">
        <v>2</v>
      </c>
      <c r="F10" s="62">
        <v>4</v>
      </c>
      <c r="G10" s="62">
        <v>3</v>
      </c>
      <c r="H10" s="62">
        <v>3</v>
      </c>
      <c r="I10" s="62">
        <v>2</v>
      </c>
    </row>
    <row r="11" spans="2:18" s="25" customFormat="1" ht="17.100000000000001" customHeight="1" thickBot="1" x14ac:dyDescent="0.25">
      <c r="B11" s="33" t="s">
        <v>9</v>
      </c>
      <c r="C11" s="34">
        <v>3</v>
      </c>
      <c r="D11" s="34">
        <v>1</v>
      </c>
      <c r="E11" s="34">
        <v>1</v>
      </c>
      <c r="F11" s="62">
        <v>1</v>
      </c>
      <c r="G11" s="62">
        <v>3</v>
      </c>
      <c r="H11" s="62">
        <v>1</v>
      </c>
      <c r="I11" s="62">
        <v>1</v>
      </c>
    </row>
    <row r="12" spans="2:18" s="25" customFormat="1" ht="17.100000000000001" customHeight="1" thickBot="1" x14ac:dyDescent="0.25">
      <c r="B12" s="33" t="s">
        <v>32</v>
      </c>
      <c r="C12" s="34">
        <v>4</v>
      </c>
      <c r="D12" s="34">
        <v>6</v>
      </c>
      <c r="E12" s="34">
        <v>5</v>
      </c>
      <c r="F12" s="62">
        <v>3</v>
      </c>
      <c r="G12" s="62">
        <v>3</v>
      </c>
      <c r="H12" s="62">
        <v>4</v>
      </c>
      <c r="I12" s="62">
        <v>4</v>
      </c>
    </row>
    <row r="13" spans="2:18" s="25" customFormat="1" ht="17.100000000000001" customHeight="1" thickBot="1" x14ac:dyDescent="0.25">
      <c r="B13" s="33" t="s">
        <v>28</v>
      </c>
      <c r="C13" s="34">
        <v>7</v>
      </c>
      <c r="D13" s="34">
        <v>2</v>
      </c>
      <c r="E13" s="34">
        <v>0</v>
      </c>
      <c r="F13" s="62">
        <v>5</v>
      </c>
      <c r="G13" s="62">
        <v>1</v>
      </c>
      <c r="H13" s="62">
        <v>1</v>
      </c>
      <c r="I13" s="62">
        <v>3</v>
      </c>
    </row>
    <row r="14" spans="2:18" s="25" customFormat="1" ht="17.100000000000001" customHeight="1" thickBot="1" x14ac:dyDescent="0.25">
      <c r="B14" s="33" t="s">
        <v>18</v>
      </c>
      <c r="C14" s="34">
        <v>76</v>
      </c>
      <c r="D14" s="34">
        <v>29</v>
      </c>
      <c r="E14" s="34">
        <v>26</v>
      </c>
      <c r="F14" s="62">
        <v>53</v>
      </c>
      <c r="G14" s="62">
        <v>51</v>
      </c>
      <c r="H14" s="62">
        <v>36</v>
      </c>
      <c r="I14" s="62">
        <v>31</v>
      </c>
    </row>
    <row r="15" spans="2:18" s="25" customFormat="1" ht="17.100000000000001" customHeight="1" thickBot="1" x14ac:dyDescent="0.25">
      <c r="B15" s="33" t="s">
        <v>27</v>
      </c>
      <c r="C15" s="34">
        <v>24</v>
      </c>
      <c r="D15" s="34">
        <v>11</v>
      </c>
      <c r="E15" s="34">
        <v>11</v>
      </c>
      <c r="F15" s="62">
        <v>11</v>
      </c>
      <c r="G15" s="62">
        <v>10</v>
      </c>
      <c r="H15" s="62">
        <v>9</v>
      </c>
      <c r="I15" s="62">
        <v>3</v>
      </c>
    </row>
    <row r="16" spans="2:18" s="25" customFormat="1" ht="17.100000000000001" customHeight="1" thickBot="1" x14ac:dyDescent="0.25">
      <c r="B16" s="33" t="s">
        <v>15</v>
      </c>
      <c r="C16" s="34">
        <v>2</v>
      </c>
      <c r="D16" s="34">
        <v>1</v>
      </c>
      <c r="E16" s="34">
        <v>0</v>
      </c>
      <c r="F16" s="62">
        <v>0</v>
      </c>
      <c r="G16" s="62">
        <v>2</v>
      </c>
      <c r="H16" s="62">
        <v>3</v>
      </c>
      <c r="I16" s="62">
        <v>0</v>
      </c>
    </row>
    <row r="17" spans="2:9" s="25" customFormat="1" ht="17.100000000000001" customHeight="1" thickBot="1" x14ac:dyDescent="0.25">
      <c r="B17" s="33" t="s">
        <v>10</v>
      </c>
      <c r="C17" s="34">
        <v>19</v>
      </c>
      <c r="D17" s="34">
        <v>10</v>
      </c>
      <c r="E17" s="34">
        <v>6</v>
      </c>
      <c r="F17" s="62">
        <v>10</v>
      </c>
      <c r="G17" s="62">
        <v>10</v>
      </c>
      <c r="H17" s="62">
        <v>23</v>
      </c>
      <c r="I17" s="62">
        <v>11</v>
      </c>
    </row>
    <row r="18" spans="2:9" s="25" customFormat="1" ht="17.100000000000001" customHeight="1" thickBot="1" x14ac:dyDescent="0.25">
      <c r="B18" s="33" t="s">
        <v>100</v>
      </c>
      <c r="C18" s="34">
        <v>28</v>
      </c>
      <c r="D18" s="34">
        <v>13</v>
      </c>
      <c r="E18" s="34">
        <v>14</v>
      </c>
      <c r="F18" s="62">
        <v>17</v>
      </c>
      <c r="G18" s="62">
        <v>27</v>
      </c>
      <c r="H18" s="62">
        <v>20</v>
      </c>
      <c r="I18" s="62">
        <v>19</v>
      </c>
    </row>
    <row r="19" spans="2:9" s="25" customFormat="1" ht="17.100000000000001" customHeight="1" thickBot="1" x14ac:dyDescent="0.25">
      <c r="B19" s="33" t="s">
        <v>101</v>
      </c>
      <c r="C19" s="34">
        <v>4</v>
      </c>
      <c r="D19" s="34">
        <v>3</v>
      </c>
      <c r="E19" s="34">
        <v>3</v>
      </c>
      <c r="F19" s="62">
        <v>2</v>
      </c>
      <c r="G19" s="62">
        <v>0</v>
      </c>
      <c r="H19" s="62">
        <v>3</v>
      </c>
      <c r="I19" s="62">
        <v>1</v>
      </c>
    </row>
    <row r="20" spans="2:9" s="25" customFormat="1" ht="17.100000000000001" customHeight="1" thickBot="1" x14ac:dyDescent="0.25">
      <c r="B20" s="33" t="s">
        <v>102</v>
      </c>
      <c r="C20" s="34">
        <v>7</v>
      </c>
      <c r="D20" s="34">
        <v>3</v>
      </c>
      <c r="E20" s="34">
        <v>2</v>
      </c>
      <c r="F20" s="62">
        <v>0</v>
      </c>
      <c r="G20" s="62">
        <v>0</v>
      </c>
      <c r="H20" s="62">
        <v>2</v>
      </c>
      <c r="I20" s="62">
        <v>2</v>
      </c>
    </row>
    <row r="21" spans="2:9" s="25" customFormat="1" ht="17.100000000000001" customHeight="1" thickBot="1" x14ac:dyDescent="0.25">
      <c r="B21" s="33" t="s">
        <v>29</v>
      </c>
      <c r="C21" s="34">
        <v>17</v>
      </c>
      <c r="D21" s="34">
        <v>6</v>
      </c>
      <c r="E21" s="34">
        <v>15</v>
      </c>
      <c r="F21" s="62">
        <v>10</v>
      </c>
      <c r="G21" s="62">
        <v>15</v>
      </c>
      <c r="H21" s="62">
        <v>7</v>
      </c>
      <c r="I21" s="62">
        <v>8</v>
      </c>
    </row>
    <row r="22" spans="2:9" s="25" customFormat="1" ht="17.100000000000001" customHeight="1" thickBot="1" x14ac:dyDescent="0.25">
      <c r="B22" s="33" t="s">
        <v>11</v>
      </c>
      <c r="C22" s="34">
        <v>2</v>
      </c>
      <c r="D22" s="34">
        <v>1</v>
      </c>
      <c r="E22" s="34">
        <v>1</v>
      </c>
      <c r="F22" s="62">
        <v>1</v>
      </c>
      <c r="G22" s="62">
        <v>0</v>
      </c>
      <c r="H22" s="62">
        <v>0</v>
      </c>
      <c r="I22" s="62">
        <v>2</v>
      </c>
    </row>
    <row r="23" spans="2:9" s="25" customFormat="1" ht="17.100000000000001" customHeight="1" thickBot="1" x14ac:dyDescent="0.25">
      <c r="B23" s="54" t="s">
        <v>16</v>
      </c>
      <c r="C23" s="53">
        <f t="shared" ref="C23:E23" si="0">SUM(C6:C22)</f>
        <v>249</v>
      </c>
      <c r="D23" s="53">
        <f t="shared" si="0"/>
        <v>108</v>
      </c>
      <c r="E23" s="53">
        <f t="shared" si="0"/>
        <v>102</v>
      </c>
      <c r="F23" s="53">
        <f>SUM(F6:F22)</f>
        <v>143</v>
      </c>
      <c r="G23" s="53">
        <f>SUM(G6:G22)</f>
        <v>153</v>
      </c>
      <c r="H23" s="53">
        <f>SUM(H6:H22)</f>
        <v>144</v>
      </c>
      <c r="I23" s="53">
        <f>SUM(I6:I22)</f>
        <v>105</v>
      </c>
    </row>
    <row r="24" spans="2:9" s="25" customFormat="1" ht="25.5" customHeight="1" x14ac:dyDescent="0.2"/>
    <row r="25" spans="2:9" s="25" customFormat="1" ht="37.5" customHeight="1" x14ac:dyDescent="0.2">
      <c r="B25" s="55"/>
      <c r="C25" s="55"/>
      <c r="D25" s="55"/>
      <c r="E25" s="55"/>
    </row>
    <row r="26" spans="2:9" s="25" customFormat="1" x14ac:dyDescent="0.2"/>
    <row r="27" spans="2:9" s="25" customFormat="1" ht="39" customHeight="1" x14ac:dyDescent="0.2">
      <c r="B27" s="7"/>
      <c r="C27" s="32" t="s">
        <v>113</v>
      </c>
      <c r="D27" s="32" t="s">
        <v>180</v>
      </c>
      <c r="E27" s="32" t="s">
        <v>185</v>
      </c>
    </row>
    <row r="28" spans="2:9" s="25" customFormat="1" ht="17.100000000000001" customHeight="1" thickBot="1" x14ac:dyDescent="0.25">
      <c r="B28" s="33" t="s">
        <v>30</v>
      </c>
      <c r="C28" s="35">
        <f>+IF(C6&gt;0,(G6-C6)/C6,"-")</f>
        <v>-0.46153846153846156</v>
      </c>
      <c r="D28" s="35">
        <f>+IF(D6&gt;0,(H6-D6)/D6,"-")</f>
        <v>-0.55555555555555558</v>
      </c>
      <c r="E28" s="35">
        <f>+IF(E6&gt;0,(I6-E6)/E6,"-")</f>
        <v>1.5</v>
      </c>
    </row>
    <row r="29" spans="2:9" s="25" customFormat="1" ht="17.100000000000001" customHeight="1" thickBot="1" x14ac:dyDescent="0.25">
      <c r="B29" s="33" t="s">
        <v>31</v>
      </c>
      <c r="C29" s="35">
        <f t="shared" ref="C29:C45" si="1">+IF(C7&gt;0,(G7-C7)/C7,"-")</f>
        <v>0.66666666666666663</v>
      </c>
      <c r="D29" s="35">
        <f t="shared" ref="D29:D45" si="2">+IF(D7&gt;0,(H7-D7)/D7,"-")</f>
        <v>9.5</v>
      </c>
      <c r="E29" s="35">
        <f t="shared" ref="E29:E45" si="3">+IF(E7&gt;0,(I7-E7)/E7,"-")</f>
        <v>-0.66666666666666663</v>
      </c>
    </row>
    <row r="30" spans="2:9" s="25" customFormat="1" ht="17.100000000000001" customHeight="1" thickBot="1" x14ac:dyDescent="0.25">
      <c r="B30" s="33" t="s">
        <v>99</v>
      </c>
      <c r="C30" s="66" t="str">
        <f t="shared" si="1"/>
        <v>-</v>
      </c>
      <c r="D30" s="35">
        <f t="shared" si="2"/>
        <v>0</v>
      </c>
      <c r="E30" s="35">
        <f t="shared" si="3"/>
        <v>3</v>
      </c>
    </row>
    <row r="31" spans="2:9" s="25" customFormat="1" ht="17.100000000000001" customHeight="1" thickBot="1" x14ac:dyDescent="0.25">
      <c r="B31" s="33" t="s">
        <v>26</v>
      </c>
      <c r="C31" s="35">
        <f t="shared" si="1"/>
        <v>-0.66666666666666663</v>
      </c>
      <c r="D31" s="35">
        <f t="shared" si="2"/>
        <v>0</v>
      </c>
      <c r="E31" s="35">
        <f t="shared" si="3"/>
        <v>-0.5</v>
      </c>
    </row>
    <row r="32" spans="2:9" s="25" customFormat="1" ht="17.100000000000001" customHeight="1" thickBot="1" x14ac:dyDescent="0.25">
      <c r="B32" s="33" t="s">
        <v>8</v>
      </c>
      <c r="C32" s="35">
        <f t="shared" si="1"/>
        <v>-0.8571428571428571</v>
      </c>
      <c r="D32" s="35">
        <f t="shared" si="2"/>
        <v>-0.25</v>
      </c>
      <c r="E32" s="35">
        <f t="shared" si="3"/>
        <v>0</v>
      </c>
    </row>
    <row r="33" spans="2:5" s="25" customFormat="1" ht="17.100000000000001" customHeight="1" thickBot="1" x14ac:dyDescent="0.25">
      <c r="B33" s="33" t="s">
        <v>9</v>
      </c>
      <c r="C33" s="35">
        <f t="shared" si="1"/>
        <v>0</v>
      </c>
      <c r="D33" s="35">
        <f t="shared" si="2"/>
        <v>0</v>
      </c>
      <c r="E33" s="35">
        <f t="shared" si="3"/>
        <v>0</v>
      </c>
    </row>
    <row r="34" spans="2:5" s="25" customFormat="1" ht="17.100000000000001" customHeight="1" thickBot="1" x14ac:dyDescent="0.25">
      <c r="B34" s="33" t="s">
        <v>32</v>
      </c>
      <c r="C34" s="35">
        <f t="shared" si="1"/>
        <v>-0.25</v>
      </c>
      <c r="D34" s="35">
        <f t="shared" si="2"/>
        <v>-0.33333333333333331</v>
      </c>
      <c r="E34" s="35">
        <f t="shared" si="3"/>
        <v>-0.2</v>
      </c>
    </row>
    <row r="35" spans="2:5" s="25" customFormat="1" ht="17.100000000000001" customHeight="1" thickBot="1" x14ac:dyDescent="0.25">
      <c r="B35" s="33" t="s">
        <v>28</v>
      </c>
      <c r="C35" s="35">
        <f t="shared" si="1"/>
        <v>-0.8571428571428571</v>
      </c>
      <c r="D35" s="35">
        <f t="shared" si="2"/>
        <v>-0.5</v>
      </c>
      <c r="E35" s="35" t="str">
        <f t="shared" si="3"/>
        <v>-</v>
      </c>
    </row>
    <row r="36" spans="2:5" s="25" customFormat="1" ht="17.100000000000001" customHeight="1" thickBot="1" x14ac:dyDescent="0.25">
      <c r="B36" s="33" t="s">
        <v>18</v>
      </c>
      <c r="C36" s="35">
        <f t="shared" si="1"/>
        <v>-0.32894736842105265</v>
      </c>
      <c r="D36" s="35">
        <f t="shared" si="2"/>
        <v>0.2413793103448276</v>
      </c>
      <c r="E36" s="35">
        <f t="shared" si="3"/>
        <v>0.19230769230769232</v>
      </c>
    </row>
    <row r="37" spans="2:5" s="25" customFormat="1" ht="17.100000000000001" customHeight="1" thickBot="1" x14ac:dyDescent="0.25">
      <c r="B37" s="33" t="s">
        <v>27</v>
      </c>
      <c r="C37" s="35">
        <f t="shared" si="1"/>
        <v>-0.58333333333333337</v>
      </c>
      <c r="D37" s="35">
        <f t="shared" si="2"/>
        <v>-0.18181818181818182</v>
      </c>
      <c r="E37" s="35">
        <f t="shared" si="3"/>
        <v>-0.72727272727272729</v>
      </c>
    </row>
    <row r="38" spans="2:5" s="25" customFormat="1" ht="17.100000000000001" customHeight="1" thickBot="1" x14ac:dyDescent="0.25">
      <c r="B38" s="33" t="s">
        <v>15</v>
      </c>
      <c r="C38" s="35">
        <f t="shared" si="1"/>
        <v>0</v>
      </c>
      <c r="D38" s="35">
        <f t="shared" si="2"/>
        <v>2</v>
      </c>
      <c r="E38" s="35" t="str">
        <f t="shared" si="3"/>
        <v>-</v>
      </c>
    </row>
    <row r="39" spans="2:5" s="25" customFormat="1" ht="17.100000000000001" customHeight="1" thickBot="1" x14ac:dyDescent="0.25">
      <c r="B39" s="33" t="s">
        <v>10</v>
      </c>
      <c r="C39" s="35">
        <f t="shared" si="1"/>
        <v>-0.47368421052631576</v>
      </c>
      <c r="D39" s="35">
        <f t="shared" si="2"/>
        <v>1.3</v>
      </c>
      <c r="E39" s="35">
        <f t="shared" si="3"/>
        <v>0.83333333333333337</v>
      </c>
    </row>
    <row r="40" spans="2:5" s="25" customFormat="1" ht="17.100000000000001" customHeight="1" thickBot="1" x14ac:dyDescent="0.25">
      <c r="B40" s="33" t="s">
        <v>100</v>
      </c>
      <c r="C40" s="35">
        <f t="shared" si="1"/>
        <v>-3.5714285714285712E-2</v>
      </c>
      <c r="D40" s="35">
        <f t="shared" si="2"/>
        <v>0.53846153846153844</v>
      </c>
      <c r="E40" s="35">
        <f t="shared" si="3"/>
        <v>0.35714285714285715</v>
      </c>
    </row>
    <row r="41" spans="2:5" s="25" customFormat="1" ht="17.100000000000001" customHeight="1" thickBot="1" x14ac:dyDescent="0.25">
      <c r="B41" s="33" t="s">
        <v>101</v>
      </c>
      <c r="C41" s="35">
        <f t="shared" si="1"/>
        <v>-1</v>
      </c>
      <c r="D41" s="35">
        <f t="shared" si="2"/>
        <v>0</v>
      </c>
      <c r="E41" s="35">
        <f t="shared" si="3"/>
        <v>-0.66666666666666663</v>
      </c>
    </row>
    <row r="42" spans="2:5" s="25" customFormat="1" ht="17.100000000000001" customHeight="1" thickBot="1" x14ac:dyDescent="0.25">
      <c r="B42" s="33" t="s">
        <v>102</v>
      </c>
      <c r="C42" s="35">
        <f t="shared" si="1"/>
        <v>-1</v>
      </c>
      <c r="D42" s="35">
        <f t="shared" si="2"/>
        <v>-0.33333333333333331</v>
      </c>
      <c r="E42" s="35">
        <f t="shared" si="3"/>
        <v>0</v>
      </c>
    </row>
    <row r="43" spans="2:5" s="25" customFormat="1" ht="17.100000000000001" customHeight="1" thickBot="1" x14ac:dyDescent="0.25">
      <c r="B43" s="33" t="s">
        <v>29</v>
      </c>
      <c r="C43" s="35">
        <f t="shared" si="1"/>
        <v>-0.11764705882352941</v>
      </c>
      <c r="D43" s="35">
        <f t="shared" si="2"/>
        <v>0.16666666666666666</v>
      </c>
      <c r="E43" s="35">
        <f t="shared" si="3"/>
        <v>-0.46666666666666667</v>
      </c>
    </row>
    <row r="44" spans="2:5" ht="17.100000000000001" customHeight="1" thickBot="1" x14ac:dyDescent="0.25">
      <c r="B44" s="33" t="s">
        <v>11</v>
      </c>
      <c r="C44" s="35">
        <f t="shared" si="1"/>
        <v>-1</v>
      </c>
      <c r="D44" s="35">
        <f t="shared" si="2"/>
        <v>-1</v>
      </c>
      <c r="E44" s="35">
        <f t="shared" si="3"/>
        <v>1</v>
      </c>
    </row>
    <row r="45" spans="2:5" ht="17.100000000000001" customHeight="1" thickBot="1" x14ac:dyDescent="0.25">
      <c r="B45" s="54" t="s">
        <v>16</v>
      </c>
      <c r="C45" s="56">
        <f t="shared" si="1"/>
        <v>-0.38554216867469882</v>
      </c>
      <c r="D45" s="56">
        <f t="shared" si="2"/>
        <v>0.33333333333333331</v>
      </c>
      <c r="E45" s="56">
        <f t="shared" si="3"/>
        <v>2.9411764705882353E-2</v>
      </c>
    </row>
  </sheetData>
  <phoneticPr fontId="8"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row>
    <row r="6" spans="2:18" s="25" customFormat="1" ht="17.100000000000001" customHeight="1" thickBot="1" x14ac:dyDescent="0.25">
      <c r="B6" s="33" t="s">
        <v>30</v>
      </c>
      <c r="C6" s="57">
        <v>0</v>
      </c>
      <c r="D6" s="57">
        <v>0</v>
      </c>
      <c r="E6" s="57">
        <v>0</v>
      </c>
      <c r="F6" s="62">
        <v>3</v>
      </c>
      <c r="G6" s="62">
        <v>0</v>
      </c>
      <c r="H6" s="62">
        <v>0</v>
      </c>
      <c r="I6" s="62">
        <v>0</v>
      </c>
    </row>
    <row r="7" spans="2:18" s="25" customFormat="1" ht="17.100000000000001" customHeight="1" thickBot="1" x14ac:dyDescent="0.25">
      <c r="B7" s="33" t="s">
        <v>31</v>
      </c>
      <c r="C7" s="57">
        <v>5</v>
      </c>
      <c r="D7" s="57">
        <v>0</v>
      </c>
      <c r="E7" s="57">
        <v>0</v>
      </c>
      <c r="F7" s="62">
        <v>0</v>
      </c>
      <c r="G7" s="62">
        <v>0</v>
      </c>
      <c r="H7" s="62">
        <v>0</v>
      </c>
      <c r="I7" s="62">
        <v>0</v>
      </c>
    </row>
    <row r="8" spans="2:18" s="25" customFormat="1" ht="17.100000000000001" customHeight="1" thickBot="1" x14ac:dyDescent="0.25">
      <c r="B8" s="33" t="s">
        <v>99</v>
      </c>
      <c r="C8" s="57">
        <v>0</v>
      </c>
      <c r="D8" s="57">
        <v>0</v>
      </c>
      <c r="E8" s="57">
        <v>0</v>
      </c>
      <c r="F8" s="62">
        <v>0</v>
      </c>
      <c r="G8" s="62">
        <v>0</v>
      </c>
      <c r="H8" s="62">
        <v>0</v>
      </c>
      <c r="I8" s="62">
        <v>0</v>
      </c>
    </row>
    <row r="9" spans="2:18" s="25" customFormat="1" ht="17.100000000000001" customHeight="1" thickBot="1" x14ac:dyDescent="0.25">
      <c r="B9" s="33" t="s">
        <v>26</v>
      </c>
      <c r="C9" s="57">
        <v>0</v>
      </c>
      <c r="D9" s="57">
        <v>0</v>
      </c>
      <c r="E9" s="57">
        <v>0</v>
      </c>
      <c r="F9" s="62">
        <v>0</v>
      </c>
      <c r="G9" s="62">
        <v>0</v>
      </c>
      <c r="H9" s="62">
        <v>0</v>
      </c>
      <c r="I9" s="62">
        <v>0</v>
      </c>
    </row>
    <row r="10" spans="2:18" s="25" customFormat="1" ht="17.100000000000001" customHeight="1" thickBot="1" x14ac:dyDescent="0.25">
      <c r="B10" s="33" t="s">
        <v>8</v>
      </c>
      <c r="C10" s="57">
        <v>0</v>
      </c>
      <c r="D10" s="57">
        <v>0</v>
      </c>
      <c r="E10" s="57">
        <v>0</v>
      </c>
      <c r="F10" s="62">
        <v>0</v>
      </c>
      <c r="G10" s="62">
        <v>0</v>
      </c>
      <c r="H10" s="62">
        <v>0</v>
      </c>
      <c r="I10" s="62">
        <v>0</v>
      </c>
    </row>
    <row r="11" spans="2:18" s="25" customFormat="1" ht="17.100000000000001" customHeight="1" thickBot="1" x14ac:dyDescent="0.25">
      <c r="B11" s="33" t="s">
        <v>9</v>
      </c>
      <c r="C11" s="57">
        <v>0</v>
      </c>
      <c r="D11" s="57">
        <v>0</v>
      </c>
      <c r="E11" s="57">
        <v>0</v>
      </c>
      <c r="F11" s="62">
        <v>0</v>
      </c>
      <c r="G11" s="62">
        <v>0</v>
      </c>
      <c r="H11" s="62">
        <v>0</v>
      </c>
      <c r="I11" s="62">
        <v>0</v>
      </c>
    </row>
    <row r="12" spans="2:18" s="25" customFormat="1" ht="17.100000000000001" customHeight="1" thickBot="1" x14ac:dyDescent="0.25">
      <c r="B12" s="33" t="s">
        <v>32</v>
      </c>
      <c r="C12" s="57">
        <v>3</v>
      </c>
      <c r="D12" s="57">
        <v>3</v>
      </c>
      <c r="E12" s="57">
        <v>0</v>
      </c>
      <c r="F12" s="62">
        <v>0</v>
      </c>
      <c r="G12" s="62">
        <v>0</v>
      </c>
      <c r="H12" s="62">
        <v>0</v>
      </c>
      <c r="I12" s="62">
        <v>0</v>
      </c>
    </row>
    <row r="13" spans="2:18" s="25" customFormat="1" ht="17.100000000000001" customHeight="1" thickBot="1" x14ac:dyDescent="0.25">
      <c r="B13" s="33" t="s">
        <v>28</v>
      </c>
      <c r="C13" s="57">
        <v>0</v>
      </c>
      <c r="D13" s="57">
        <v>0</v>
      </c>
      <c r="E13" s="57">
        <v>0</v>
      </c>
      <c r="F13" s="62">
        <v>0</v>
      </c>
      <c r="G13" s="62">
        <v>0</v>
      </c>
      <c r="H13" s="62">
        <v>0</v>
      </c>
      <c r="I13" s="62">
        <v>0</v>
      </c>
    </row>
    <row r="14" spans="2:18" s="25" customFormat="1" ht="17.100000000000001" customHeight="1" thickBot="1" x14ac:dyDescent="0.25">
      <c r="B14" s="33" t="s">
        <v>18</v>
      </c>
      <c r="C14" s="57">
        <v>0</v>
      </c>
      <c r="D14" s="57">
        <v>24</v>
      </c>
      <c r="E14" s="57">
        <v>0</v>
      </c>
      <c r="F14" s="62">
        <v>0</v>
      </c>
      <c r="G14" s="62">
        <v>0</v>
      </c>
      <c r="H14" s="62">
        <v>0</v>
      </c>
      <c r="I14" s="62">
        <v>0</v>
      </c>
    </row>
    <row r="15" spans="2:18" s="25" customFormat="1" ht="17.100000000000001" customHeight="1" thickBot="1" x14ac:dyDescent="0.25">
      <c r="B15" s="33" t="s">
        <v>27</v>
      </c>
      <c r="C15" s="57">
        <v>5</v>
      </c>
      <c r="D15" s="57">
        <v>0</v>
      </c>
      <c r="E15" s="57">
        <v>0</v>
      </c>
      <c r="F15" s="62">
        <v>0</v>
      </c>
      <c r="G15" s="62">
        <v>0</v>
      </c>
      <c r="H15" s="62">
        <v>0</v>
      </c>
      <c r="I15" s="62">
        <v>0</v>
      </c>
    </row>
    <row r="16" spans="2:18" s="25" customFormat="1" ht="17.100000000000001" customHeight="1" thickBot="1" x14ac:dyDescent="0.25">
      <c r="B16" s="33" t="s">
        <v>15</v>
      </c>
      <c r="C16" s="57">
        <v>1</v>
      </c>
      <c r="D16" s="57">
        <v>1</v>
      </c>
      <c r="E16" s="57">
        <v>0</v>
      </c>
      <c r="F16" s="62">
        <v>0</v>
      </c>
      <c r="G16" s="62">
        <v>0</v>
      </c>
      <c r="H16" s="62">
        <v>0</v>
      </c>
      <c r="I16" s="62">
        <v>0</v>
      </c>
    </row>
    <row r="17" spans="2:9" s="25" customFormat="1" ht="17.100000000000001" customHeight="1" thickBot="1" x14ac:dyDescent="0.25">
      <c r="B17" s="33" t="s">
        <v>10</v>
      </c>
      <c r="C17" s="57">
        <v>3</v>
      </c>
      <c r="D17" s="57">
        <v>2</v>
      </c>
      <c r="E17" s="57">
        <v>0</v>
      </c>
      <c r="F17" s="62">
        <v>0</v>
      </c>
      <c r="G17" s="62">
        <v>0</v>
      </c>
      <c r="H17" s="62">
        <v>0</v>
      </c>
      <c r="I17" s="62">
        <v>0</v>
      </c>
    </row>
    <row r="18" spans="2:9" s="25" customFormat="1" ht="17.100000000000001" customHeight="1" thickBot="1" x14ac:dyDescent="0.25">
      <c r="B18" s="33" t="s">
        <v>100</v>
      </c>
      <c r="C18" s="57">
        <v>6</v>
      </c>
      <c r="D18" s="57">
        <v>5</v>
      </c>
      <c r="E18" s="57">
        <v>0</v>
      </c>
      <c r="F18" s="62">
        <v>0</v>
      </c>
      <c r="G18" s="62">
        <v>0</v>
      </c>
      <c r="H18" s="62">
        <v>0</v>
      </c>
      <c r="I18" s="62">
        <v>0</v>
      </c>
    </row>
    <row r="19" spans="2:9" s="25" customFormat="1" ht="17.100000000000001" customHeight="1" thickBot="1" x14ac:dyDescent="0.25">
      <c r="B19" s="33" t="s">
        <v>101</v>
      </c>
      <c r="C19" s="57">
        <v>0</v>
      </c>
      <c r="D19" s="57">
        <v>0</v>
      </c>
      <c r="E19" s="57">
        <v>0</v>
      </c>
      <c r="F19" s="62">
        <v>0</v>
      </c>
      <c r="G19" s="62">
        <v>0</v>
      </c>
      <c r="H19" s="62">
        <v>0</v>
      </c>
      <c r="I19" s="62">
        <v>0</v>
      </c>
    </row>
    <row r="20" spans="2:9" s="25" customFormat="1" ht="17.100000000000001" customHeight="1" thickBot="1" x14ac:dyDescent="0.25">
      <c r="B20" s="33" t="s">
        <v>102</v>
      </c>
      <c r="C20" s="57">
        <v>0</v>
      </c>
      <c r="D20" s="57">
        <v>0</v>
      </c>
      <c r="E20" s="57">
        <v>0</v>
      </c>
      <c r="F20" s="62">
        <v>0</v>
      </c>
      <c r="G20" s="62">
        <v>0</v>
      </c>
      <c r="H20" s="62">
        <v>0</v>
      </c>
      <c r="I20" s="62">
        <v>0</v>
      </c>
    </row>
    <row r="21" spans="2:9" s="25" customFormat="1" ht="17.100000000000001" customHeight="1" thickBot="1" x14ac:dyDescent="0.25">
      <c r="B21" s="33" t="s">
        <v>29</v>
      </c>
      <c r="C21" s="57">
        <v>0</v>
      </c>
      <c r="D21" s="57">
        <v>0</v>
      </c>
      <c r="E21" s="57">
        <v>0</v>
      </c>
      <c r="F21" s="62">
        <v>0</v>
      </c>
      <c r="G21" s="62">
        <v>0</v>
      </c>
      <c r="H21" s="62">
        <v>0</v>
      </c>
      <c r="I21" s="62">
        <v>0</v>
      </c>
    </row>
    <row r="22" spans="2:9" s="25" customFormat="1" ht="17.100000000000001" customHeight="1" thickBot="1" x14ac:dyDescent="0.25">
      <c r="B22" s="33" t="s">
        <v>11</v>
      </c>
      <c r="C22" s="57">
        <v>0</v>
      </c>
      <c r="D22" s="57">
        <v>0</v>
      </c>
      <c r="E22" s="57">
        <v>0</v>
      </c>
      <c r="F22" s="62">
        <v>0</v>
      </c>
      <c r="G22" s="62">
        <v>0</v>
      </c>
      <c r="H22" s="62">
        <v>0</v>
      </c>
      <c r="I22" s="62">
        <v>0</v>
      </c>
    </row>
    <row r="23" spans="2:9" s="25" customFormat="1" ht="17.100000000000001" customHeight="1" thickBot="1" x14ac:dyDescent="0.25">
      <c r="B23" s="54" t="s">
        <v>16</v>
      </c>
      <c r="C23" s="53">
        <f>SUM(C6:C22)</f>
        <v>23</v>
      </c>
      <c r="D23" s="53">
        <f>SUM(D6:D22)</f>
        <v>35</v>
      </c>
      <c r="E23" s="53">
        <v>0</v>
      </c>
      <c r="F23" s="53">
        <f>SUM(F6:F22)</f>
        <v>3</v>
      </c>
      <c r="G23" s="53">
        <f>SUM(G6:G22)</f>
        <v>0</v>
      </c>
      <c r="H23" s="53">
        <f>SUM(H6:H22)</f>
        <v>0</v>
      </c>
      <c r="I23" s="53">
        <f>SUM(I6:I22)</f>
        <v>0</v>
      </c>
    </row>
    <row r="24" spans="2:9" s="25" customFormat="1" ht="25.5" customHeight="1" x14ac:dyDescent="0.2"/>
    <row r="25" spans="2:9" s="25" customFormat="1" ht="37.5" customHeight="1" x14ac:dyDescent="0.2">
      <c r="B25" s="55"/>
      <c r="C25" s="55"/>
      <c r="D25" s="55"/>
      <c r="E25" s="55"/>
    </row>
    <row r="26" spans="2:9" s="25" customFormat="1" x14ac:dyDescent="0.2"/>
    <row r="27" spans="2:9" s="25" customFormat="1" ht="39" customHeight="1" x14ac:dyDescent="0.2">
      <c r="B27" s="7"/>
      <c r="C27" s="32" t="s">
        <v>113</v>
      </c>
      <c r="D27" s="32" t="s">
        <v>180</v>
      </c>
      <c r="E27" s="32" t="s">
        <v>185</v>
      </c>
    </row>
    <row r="28" spans="2:9" s="25" customFormat="1" ht="17.100000000000001" customHeight="1" thickBot="1" x14ac:dyDescent="0.25">
      <c r="B28" s="33" t="s">
        <v>30</v>
      </c>
      <c r="C28" s="66" t="str">
        <f t="shared" ref="C28:E45" si="0">+IF(C6&gt;0,(G6-C6)/C6,"-")</f>
        <v>-</v>
      </c>
      <c r="D28" s="66" t="str">
        <f t="shared" si="0"/>
        <v>-</v>
      </c>
      <c r="E28" s="66" t="str">
        <f t="shared" si="0"/>
        <v>-</v>
      </c>
    </row>
    <row r="29" spans="2:9" s="25" customFormat="1" ht="17.100000000000001" customHeight="1" thickBot="1" x14ac:dyDescent="0.25">
      <c r="B29" s="33" t="s">
        <v>31</v>
      </c>
      <c r="C29" s="35">
        <f>+IF(C7&gt;0,(G7-C7)/C7,"-")</f>
        <v>-1</v>
      </c>
      <c r="D29" s="66" t="str">
        <f t="shared" si="0"/>
        <v>-</v>
      </c>
      <c r="E29" s="66" t="str">
        <f t="shared" si="0"/>
        <v>-</v>
      </c>
    </row>
    <row r="30" spans="2:9" s="25" customFormat="1" ht="17.100000000000001" customHeight="1" thickBot="1" x14ac:dyDescent="0.25">
      <c r="B30" s="33" t="s">
        <v>99</v>
      </c>
      <c r="C30" s="66" t="str">
        <f t="shared" si="0"/>
        <v>-</v>
      </c>
      <c r="D30" s="66" t="str">
        <f t="shared" si="0"/>
        <v>-</v>
      </c>
      <c r="E30" s="66" t="str">
        <f t="shared" si="0"/>
        <v>-</v>
      </c>
    </row>
    <row r="31" spans="2:9" s="25" customFormat="1" ht="17.100000000000001" customHeight="1" thickBot="1" x14ac:dyDescent="0.25">
      <c r="B31" s="33" t="s">
        <v>26</v>
      </c>
      <c r="C31" s="66" t="str">
        <f t="shared" si="0"/>
        <v>-</v>
      </c>
      <c r="D31" s="66" t="str">
        <f t="shared" si="0"/>
        <v>-</v>
      </c>
      <c r="E31" s="66" t="str">
        <f t="shared" si="0"/>
        <v>-</v>
      </c>
    </row>
    <row r="32" spans="2:9" s="25" customFormat="1" ht="17.100000000000001" customHeight="1" thickBot="1" x14ac:dyDescent="0.25">
      <c r="B32" s="33" t="s">
        <v>8</v>
      </c>
      <c r="C32" s="66" t="str">
        <f t="shared" si="0"/>
        <v>-</v>
      </c>
      <c r="D32" s="66" t="str">
        <f t="shared" si="0"/>
        <v>-</v>
      </c>
      <c r="E32" s="66" t="str">
        <f t="shared" si="0"/>
        <v>-</v>
      </c>
    </row>
    <row r="33" spans="2:5" s="25" customFormat="1" ht="17.100000000000001" customHeight="1" thickBot="1" x14ac:dyDescent="0.25">
      <c r="B33" s="33" t="s">
        <v>9</v>
      </c>
      <c r="C33" s="66" t="str">
        <f t="shared" si="0"/>
        <v>-</v>
      </c>
      <c r="D33" s="66" t="str">
        <f t="shared" si="0"/>
        <v>-</v>
      </c>
      <c r="E33" s="66" t="str">
        <f t="shared" si="0"/>
        <v>-</v>
      </c>
    </row>
    <row r="34" spans="2:5" s="25" customFormat="1" ht="17.100000000000001" customHeight="1" thickBot="1" x14ac:dyDescent="0.25">
      <c r="B34" s="33" t="s">
        <v>32</v>
      </c>
      <c r="C34" s="35">
        <f t="shared" si="0"/>
        <v>-1</v>
      </c>
      <c r="D34" s="35">
        <f t="shared" si="0"/>
        <v>-1</v>
      </c>
      <c r="E34" s="66" t="str">
        <f t="shared" si="0"/>
        <v>-</v>
      </c>
    </row>
    <row r="35" spans="2:5" s="25" customFormat="1" ht="17.100000000000001" customHeight="1" thickBot="1" x14ac:dyDescent="0.25">
      <c r="B35" s="33" t="s">
        <v>28</v>
      </c>
      <c r="C35" s="66" t="str">
        <f t="shared" si="0"/>
        <v>-</v>
      </c>
      <c r="D35" s="35" t="str">
        <f t="shared" si="0"/>
        <v>-</v>
      </c>
      <c r="E35" s="66" t="str">
        <f t="shared" si="0"/>
        <v>-</v>
      </c>
    </row>
    <row r="36" spans="2:5" s="25" customFormat="1" ht="17.100000000000001" customHeight="1" thickBot="1" x14ac:dyDescent="0.25">
      <c r="B36" s="33" t="s">
        <v>18</v>
      </c>
      <c r="C36" s="66" t="str">
        <f t="shared" si="0"/>
        <v>-</v>
      </c>
      <c r="D36" s="35">
        <f t="shared" si="0"/>
        <v>-1</v>
      </c>
      <c r="E36" s="66" t="str">
        <f t="shared" si="0"/>
        <v>-</v>
      </c>
    </row>
    <row r="37" spans="2:5" s="25" customFormat="1" ht="17.100000000000001" customHeight="1" thickBot="1" x14ac:dyDescent="0.25">
      <c r="B37" s="33" t="s">
        <v>27</v>
      </c>
      <c r="C37" s="35">
        <f t="shared" si="0"/>
        <v>-1</v>
      </c>
      <c r="D37" s="35" t="str">
        <f t="shared" si="0"/>
        <v>-</v>
      </c>
      <c r="E37" s="66" t="str">
        <f t="shared" si="0"/>
        <v>-</v>
      </c>
    </row>
    <row r="38" spans="2:5" s="25" customFormat="1" ht="17.100000000000001" customHeight="1" thickBot="1" x14ac:dyDescent="0.25">
      <c r="B38" s="33" t="s">
        <v>15</v>
      </c>
      <c r="C38" s="35">
        <f t="shared" si="0"/>
        <v>-1</v>
      </c>
      <c r="D38" s="35">
        <f t="shared" si="0"/>
        <v>-1</v>
      </c>
      <c r="E38" s="66" t="str">
        <f t="shared" si="0"/>
        <v>-</v>
      </c>
    </row>
    <row r="39" spans="2:5" s="25" customFormat="1" ht="17.100000000000001" customHeight="1" thickBot="1" x14ac:dyDescent="0.25">
      <c r="B39" s="33" t="s">
        <v>10</v>
      </c>
      <c r="C39" s="35">
        <f t="shared" si="0"/>
        <v>-1</v>
      </c>
      <c r="D39" s="35">
        <f t="shared" si="0"/>
        <v>-1</v>
      </c>
      <c r="E39" s="66" t="str">
        <f t="shared" si="0"/>
        <v>-</v>
      </c>
    </row>
    <row r="40" spans="2:5" s="25" customFormat="1" ht="17.100000000000001" customHeight="1" thickBot="1" x14ac:dyDescent="0.25">
      <c r="B40" s="33" t="s">
        <v>100</v>
      </c>
      <c r="C40" s="35">
        <f t="shared" si="0"/>
        <v>-1</v>
      </c>
      <c r="D40" s="35">
        <f t="shared" si="0"/>
        <v>-1</v>
      </c>
      <c r="E40" s="66" t="str">
        <f t="shared" si="0"/>
        <v>-</v>
      </c>
    </row>
    <row r="41" spans="2:5" s="25" customFormat="1" ht="17.100000000000001" customHeight="1" thickBot="1" x14ac:dyDescent="0.25">
      <c r="B41" s="33" t="s">
        <v>101</v>
      </c>
      <c r="C41" s="66" t="str">
        <f t="shared" si="0"/>
        <v>-</v>
      </c>
      <c r="D41" s="66" t="str">
        <f t="shared" si="0"/>
        <v>-</v>
      </c>
      <c r="E41" s="66" t="str">
        <f t="shared" si="0"/>
        <v>-</v>
      </c>
    </row>
    <row r="42" spans="2:5" s="25" customFormat="1" ht="17.100000000000001" customHeight="1" thickBot="1" x14ac:dyDescent="0.25">
      <c r="B42" s="33" t="s">
        <v>102</v>
      </c>
      <c r="C42" s="66" t="str">
        <f t="shared" si="0"/>
        <v>-</v>
      </c>
      <c r="D42" s="66" t="str">
        <f t="shared" si="0"/>
        <v>-</v>
      </c>
      <c r="E42" s="66" t="str">
        <f t="shared" si="0"/>
        <v>-</v>
      </c>
    </row>
    <row r="43" spans="2:5" s="25" customFormat="1" ht="17.100000000000001" customHeight="1" thickBot="1" x14ac:dyDescent="0.25">
      <c r="B43" s="33" t="s">
        <v>29</v>
      </c>
      <c r="C43" s="66" t="str">
        <f t="shared" si="0"/>
        <v>-</v>
      </c>
      <c r="D43" s="66" t="str">
        <f t="shared" si="0"/>
        <v>-</v>
      </c>
      <c r="E43" s="66" t="str">
        <f t="shared" si="0"/>
        <v>-</v>
      </c>
    </row>
    <row r="44" spans="2:5" ht="17.100000000000001" customHeight="1" thickBot="1" x14ac:dyDescent="0.25">
      <c r="B44" s="33" t="s">
        <v>11</v>
      </c>
      <c r="C44" s="66" t="str">
        <f t="shared" si="0"/>
        <v>-</v>
      </c>
      <c r="D44" s="66" t="str">
        <f t="shared" si="0"/>
        <v>-</v>
      </c>
      <c r="E44" s="66" t="str">
        <f t="shared" si="0"/>
        <v>-</v>
      </c>
    </row>
    <row r="45" spans="2:5" ht="17.100000000000001" customHeight="1" thickBot="1" x14ac:dyDescent="0.25">
      <c r="B45" s="54" t="s">
        <v>16</v>
      </c>
      <c r="C45" s="56">
        <f t="shared" si="0"/>
        <v>-1</v>
      </c>
      <c r="D45" s="56">
        <f t="shared" si="0"/>
        <v>-1</v>
      </c>
      <c r="E45" s="56" t="str">
        <f t="shared" si="0"/>
        <v>-</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election activeCell="P42" sqref="P42"/>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row>
    <row r="6" spans="2:18" s="25" customFormat="1" ht="17.100000000000001" customHeight="1" thickBot="1" x14ac:dyDescent="0.25">
      <c r="B6" s="33" t="s">
        <v>30</v>
      </c>
      <c r="C6" s="34">
        <v>16</v>
      </c>
      <c r="D6" s="34">
        <v>12</v>
      </c>
      <c r="E6" s="34">
        <v>25</v>
      </c>
      <c r="F6" s="34">
        <v>32</v>
      </c>
      <c r="G6" s="34">
        <v>42</v>
      </c>
      <c r="H6" s="34">
        <v>47</v>
      </c>
      <c r="I6" s="34">
        <v>57</v>
      </c>
    </row>
    <row r="7" spans="2:18" s="25" customFormat="1" ht="17.100000000000001" customHeight="1" thickBot="1" x14ac:dyDescent="0.25">
      <c r="B7" s="33" t="s">
        <v>31</v>
      </c>
      <c r="C7" s="34">
        <v>8</v>
      </c>
      <c r="D7" s="34">
        <v>2</v>
      </c>
      <c r="E7" s="34">
        <v>5</v>
      </c>
      <c r="F7" s="34">
        <v>6</v>
      </c>
      <c r="G7" s="34">
        <v>9</v>
      </c>
      <c r="H7" s="34">
        <v>8</v>
      </c>
      <c r="I7" s="34">
        <v>7</v>
      </c>
    </row>
    <row r="8" spans="2:18" s="25" customFormat="1" ht="17.100000000000001" customHeight="1" thickBot="1" x14ac:dyDescent="0.25">
      <c r="B8" s="33" t="s">
        <v>99</v>
      </c>
      <c r="C8" s="34">
        <v>18</v>
      </c>
      <c r="D8" s="34">
        <v>0</v>
      </c>
      <c r="E8" s="34">
        <v>6</v>
      </c>
      <c r="F8" s="34">
        <v>6</v>
      </c>
      <c r="G8" s="34">
        <v>9</v>
      </c>
      <c r="H8" s="34">
        <v>17</v>
      </c>
      <c r="I8" s="34">
        <v>6</v>
      </c>
    </row>
    <row r="9" spans="2:18" s="25" customFormat="1" ht="17.100000000000001" customHeight="1" thickBot="1" x14ac:dyDescent="0.25">
      <c r="B9" s="33" t="s">
        <v>26</v>
      </c>
      <c r="C9" s="34">
        <v>5</v>
      </c>
      <c r="D9" s="34">
        <v>5</v>
      </c>
      <c r="E9" s="34">
        <v>5</v>
      </c>
      <c r="F9" s="34">
        <v>4</v>
      </c>
      <c r="G9" s="34">
        <v>10</v>
      </c>
      <c r="H9" s="34">
        <v>5</v>
      </c>
      <c r="I9" s="34">
        <v>7</v>
      </c>
    </row>
    <row r="10" spans="2:18" s="25" customFormat="1" ht="17.100000000000001" customHeight="1" thickBot="1" x14ac:dyDescent="0.25">
      <c r="B10" s="33" t="s">
        <v>8</v>
      </c>
      <c r="C10" s="34">
        <v>2</v>
      </c>
      <c r="D10" s="34">
        <v>2</v>
      </c>
      <c r="E10" s="34">
        <v>5</v>
      </c>
      <c r="F10" s="34">
        <v>6</v>
      </c>
      <c r="G10" s="34">
        <v>7</v>
      </c>
      <c r="H10" s="34">
        <v>1</v>
      </c>
      <c r="I10" s="34">
        <v>7</v>
      </c>
    </row>
    <row r="11" spans="2:18" s="25" customFormat="1" ht="17.100000000000001" customHeight="1" thickBot="1" x14ac:dyDescent="0.25">
      <c r="B11" s="33" t="s">
        <v>9</v>
      </c>
      <c r="C11" s="34">
        <v>5</v>
      </c>
      <c r="D11" s="34">
        <v>1</v>
      </c>
      <c r="E11" s="34">
        <v>2</v>
      </c>
      <c r="F11" s="34">
        <v>6</v>
      </c>
      <c r="G11" s="34">
        <v>2</v>
      </c>
      <c r="H11" s="34">
        <v>1</v>
      </c>
      <c r="I11" s="34">
        <v>2</v>
      </c>
    </row>
    <row r="12" spans="2:18" s="25" customFormat="1" ht="17.100000000000001" customHeight="1" thickBot="1" x14ac:dyDescent="0.25">
      <c r="B12" s="33" t="s">
        <v>32</v>
      </c>
      <c r="C12" s="34">
        <v>12</v>
      </c>
      <c r="D12" s="34">
        <v>9</v>
      </c>
      <c r="E12" s="34">
        <v>17</v>
      </c>
      <c r="F12" s="34">
        <v>14</v>
      </c>
      <c r="G12" s="34">
        <v>22</v>
      </c>
      <c r="H12" s="34">
        <v>20</v>
      </c>
      <c r="I12" s="34">
        <v>13</v>
      </c>
    </row>
    <row r="13" spans="2:18" s="25" customFormat="1" ht="17.100000000000001" customHeight="1" thickBot="1" x14ac:dyDescent="0.25">
      <c r="B13" s="33" t="s">
        <v>28</v>
      </c>
      <c r="C13" s="34">
        <v>6</v>
      </c>
      <c r="D13" s="34">
        <v>0</v>
      </c>
      <c r="E13" s="34">
        <v>5</v>
      </c>
      <c r="F13" s="34">
        <v>4</v>
      </c>
      <c r="G13" s="34">
        <v>20</v>
      </c>
      <c r="H13" s="34">
        <v>13</v>
      </c>
      <c r="I13" s="34">
        <v>5</v>
      </c>
    </row>
    <row r="14" spans="2:18" s="25" customFormat="1" ht="17.100000000000001" customHeight="1" thickBot="1" x14ac:dyDescent="0.25">
      <c r="B14" s="33" t="s">
        <v>18</v>
      </c>
      <c r="C14" s="34">
        <v>233</v>
      </c>
      <c r="D14" s="34">
        <v>132</v>
      </c>
      <c r="E14" s="34">
        <v>244</v>
      </c>
      <c r="F14" s="34">
        <v>350</v>
      </c>
      <c r="G14" s="34">
        <v>448</v>
      </c>
      <c r="H14" s="34">
        <v>384</v>
      </c>
      <c r="I14" s="34">
        <v>330</v>
      </c>
    </row>
    <row r="15" spans="2:18" s="25" customFormat="1" ht="17.100000000000001" customHeight="1" thickBot="1" x14ac:dyDescent="0.25">
      <c r="B15" s="33" t="s">
        <v>27</v>
      </c>
      <c r="C15" s="34">
        <v>11</v>
      </c>
      <c r="D15" s="34">
        <v>12</v>
      </c>
      <c r="E15" s="34">
        <v>24</v>
      </c>
      <c r="F15" s="34">
        <v>37</v>
      </c>
      <c r="G15" s="34">
        <v>27</v>
      </c>
      <c r="H15" s="34">
        <v>50</v>
      </c>
      <c r="I15" s="34">
        <v>47</v>
      </c>
    </row>
    <row r="16" spans="2:18" s="25" customFormat="1" ht="17.100000000000001" customHeight="1" thickBot="1" x14ac:dyDescent="0.25">
      <c r="B16" s="33" t="s">
        <v>15</v>
      </c>
      <c r="C16" s="34">
        <v>0</v>
      </c>
      <c r="D16" s="34">
        <v>2</v>
      </c>
      <c r="E16" s="34">
        <v>0</v>
      </c>
      <c r="F16" s="34">
        <v>3</v>
      </c>
      <c r="G16" s="34">
        <v>9</v>
      </c>
      <c r="H16" s="34">
        <v>6</v>
      </c>
      <c r="I16" s="34">
        <v>3</v>
      </c>
    </row>
    <row r="17" spans="2:9" s="25" customFormat="1" ht="17.100000000000001" customHeight="1" thickBot="1" x14ac:dyDescent="0.25">
      <c r="B17" s="33" t="s">
        <v>10</v>
      </c>
      <c r="C17" s="34">
        <v>6</v>
      </c>
      <c r="D17" s="34">
        <v>7</v>
      </c>
      <c r="E17" s="34">
        <v>10</v>
      </c>
      <c r="F17" s="34">
        <v>9</v>
      </c>
      <c r="G17" s="34">
        <v>22</v>
      </c>
      <c r="H17" s="34">
        <v>22</v>
      </c>
      <c r="I17" s="34">
        <v>19</v>
      </c>
    </row>
    <row r="18" spans="2:9" s="25" customFormat="1" ht="17.100000000000001" customHeight="1" thickBot="1" x14ac:dyDescent="0.25">
      <c r="B18" s="33" t="s">
        <v>100</v>
      </c>
      <c r="C18" s="34">
        <v>15</v>
      </c>
      <c r="D18" s="34">
        <v>11</v>
      </c>
      <c r="E18" s="34">
        <v>23</v>
      </c>
      <c r="F18" s="34">
        <v>32</v>
      </c>
      <c r="G18" s="34">
        <v>40</v>
      </c>
      <c r="H18" s="34">
        <v>64</v>
      </c>
      <c r="I18" s="34">
        <v>46</v>
      </c>
    </row>
    <row r="19" spans="2:9" s="25" customFormat="1" ht="17.100000000000001" customHeight="1" thickBot="1" x14ac:dyDescent="0.25">
      <c r="B19" s="33" t="s">
        <v>101</v>
      </c>
      <c r="C19" s="34">
        <v>5</v>
      </c>
      <c r="D19" s="34">
        <v>1</v>
      </c>
      <c r="E19" s="34">
        <v>1</v>
      </c>
      <c r="F19" s="34">
        <v>7</v>
      </c>
      <c r="G19" s="34">
        <v>9</v>
      </c>
      <c r="H19" s="34">
        <v>10</v>
      </c>
      <c r="I19" s="34">
        <v>7</v>
      </c>
    </row>
    <row r="20" spans="2:9" s="25" customFormat="1" ht="17.100000000000001" customHeight="1" thickBot="1" x14ac:dyDescent="0.25">
      <c r="B20" s="33" t="s">
        <v>102</v>
      </c>
      <c r="C20" s="34">
        <v>0</v>
      </c>
      <c r="D20" s="34">
        <v>3</v>
      </c>
      <c r="E20" s="34">
        <v>4</v>
      </c>
      <c r="F20" s="34">
        <v>3</v>
      </c>
      <c r="G20" s="34">
        <v>4</v>
      </c>
      <c r="H20" s="34">
        <v>1</v>
      </c>
      <c r="I20" s="34">
        <v>3</v>
      </c>
    </row>
    <row r="21" spans="2:9" s="25" customFormat="1" ht="17.100000000000001" customHeight="1" thickBot="1" x14ac:dyDescent="0.25">
      <c r="B21" s="33" t="s">
        <v>29</v>
      </c>
      <c r="C21" s="34">
        <v>1</v>
      </c>
      <c r="D21" s="34">
        <v>1</v>
      </c>
      <c r="E21" s="34">
        <v>4</v>
      </c>
      <c r="F21" s="34">
        <v>2</v>
      </c>
      <c r="G21" s="34">
        <v>7</v>
      </c>
      <c r="H21" s="34">
        <v>6</v>
      </c>
      <c r="I21" s="34">
        <v>12</v>
      </c>
    </row>
    <row r="22" spans="2:9" s="25" customFormat="1" ht="17.100000000000001" customHeight="1" thickBot="1" x14ac:dyDescent="0.25">
      <c r="B22" s="33" t="s">
        <v>11</v>
      </c>
      <c r="C22" s="34">
        <v>1</v>
      </c>
      <c r="D22" s="34">
        <v>1</v>
      </c>
      <c r="E22" s="34">
        <v>3</v>
      </c>
      <c r="F22" s="34">
        <v>1</v>
      </c>
      <c r="G22" s="34">
        <v>3</v>
      </c>
      <c r="H22" s="34">
        <v>2</v>
      </c>
      <c r="I22" s="34">
        <v>5</v>
      </c>
    </row>
    <row r="23" spans="2:9" s="25" customFormat="1" ht="17.100000000000001" customHeight="1" thickBot="1" x14ac:dyDescent="0.25">
      <c r="B23" s="54" t="s">
        <v>16</v>
      </c>
      <c r="C23" s="53">
        <f t="shared" ref="C23:E23" si="0">SUM(C6:C22)</f>
        <v>344</v>
      </c>
      <c r="D23" s="53">
        <f t="shared" si="0"/>
        <v>201</v>
      </c>
      <c r="E23" s="53">
        <f t="shared" si="0"/>
        <v>383</v>
      </c>
      <c r="F23" s="53">
        <f>SUM(F6:F22)</f>
        <v>522</v>
      </c>
      <c r="G23" s="53">
        <f>SUM(G6:G22)</f>
        <v>690</v>
      </c>
      <c r="H23" s="53">
        <f>SUM(H6:H22)</f>
        <v>657</v>
      </c>
      <c r="I23" s="53">
        <f>SUM(I6:I22)</f>
        <v>576</v>
      </c>
    </row>
    <row r="24" spans="2:9" s="25" customFormat="1" ht="25.5" customHeight="1" x14ac:dyDescent="0.2"/>
    <row r="25" spans="2:9" s="25" customFormat="1" ht="37.5" customHeight="1" x14ac:dyDescent="0.2">
      <c r="B25" s="55"/>
      <c r="C25" s="55"/>
      <c r="D25" s="55"/>
      <c r="E25" s="55"/>
    </row>
    <row r="26" spans="2:9" s="25" customFormat="1" x14ac:dyDescent="0.2"/>
    <row r="27" spans="2:9" s="25" customFormat="1" ht="39" customHeight="1" x14ac:dyDescent="0.2">
      <c r="B27" s="7"/>
      <c r="C27" s="32" t="s">
        <v>113</v>
      </c>
      <c r="D27" s="32" t="s">
        <v>180</v>
      </c>
      <c r="E27" s="32" t="s">
        <v>185</v>
      </c>
    </row>
    <row r="28" spans="2:9" s="25" customFormat="1" ht="17.100000000000001" customHeight="1" thickBot="1" x14ac:dyDescent="0.25">
      <c r="B28" s="33" t="s">
        <v>30</v>
      </c>
      <c r="C28" s="35">
        <f>+IF(C6&gt;0,(G6-C6)/C6,"-")</f>
        <v>1.625</v>
      </c>
      <c r="D28" s="35">
        <f>+IF(D6&gt;0,(H6-D6)/D6,"-")</f>
        <v>2.9166666666666665</v>
      </c>
      <c r="E28" s="35">
        <f>+IF(E6&gt;0,(I6-E6)/E6,"-")</f>
        <v>1.28</v>
      </c>
    </row>
    <row r="29" spans="2:9" s="25" customFormat="1" ht="17.100000000000001" customHeight="1" thickBot="1" x14ac:dyDescent="0.25">
      <c r="B29" s="33" t="s">
        <v>31</v>
      </c>
      <c r="C29" s="35">
        <f t="shared" ref="C29:C45" si="1">+IF(C7&gt;0,(G7-C7)/C7,"-")</f>
        <v>0.125</v>
      </c>
      <c r="D29" s="35">
        <f t="shared" ref="D29:D45" si="2">+IF(D7&gt;0,(H7-D7)/D7,"-")</f>
        <v>3</v>
      </c>
      <c r="E29" s="35">
        <f t="shared" ref="E29:E45" si="3">+IF(E7&gt;0,(I7-E7)/E7,"-")</f>
        <v>0.4</v>
      </c>
    </row>
    <row r="30" spans="2:9" s="25" customFormat="1" ht="17.100000000000001" customHeight="1" thickBot="1" x14ac:dyDescent="0.25">
      <c r="B30" s="33" t="s">
        <v>99</v>
      </c>
      <c r="C30" s="35">
        <f t="shared" si="1"/>
        <v>-0.5</v>
      </c>
      <c r="D30" s="66" t="str">
        <f t="shared" si="2"/>
        <v>-</v>
      </c>
      <c r="E30" s="35">
        <f t="shared" si="3"/>
        <v>0</v>
      </c>
    </row>
    <row r="31" spans="2:9" s="25" customFormat="1" ht="17.100000000000001" customHeight="1" thickBot="1" x14ac:dyDescent="0.25">
      <c r="B31" s="33" t="s">
        <v>26</v>
      </c>
      <c r="C31" s="35">
        <f t="shared" si="1"/>
        <v>1</v>
      </c>
      <c r="D31" s="35">
        <f t="shared" si="2"/>
        <v>0</v>
      </c>
      <c r="E31" s="35">
        <f t="shared" si="3"/>
        <v>0.4</v>
      </c>
    </row>
    <row r="32" spans="2:9" s="25" customFormat="1" ht="17.100000000000001" customHeight="1" thickBot="1" x14ac:dyDescent="0.25">
      <c r="B32" s="33" t="s">
        <v>8</v>
      </c>
      <c r="C32" s="35">
        <f t="shared" si="1"/>
        <v>2.5</v>
      </c>
      <c r="D32" s="35">
        <f t="shared" si="2"/>
        <v>-0.5</v>
      </c>
      <c r="E32" s="35">
        <f t="shared" si="3"/>
        <v>0.4</v>
      </c>
    </row>
    <row r="33" spans="2:5" s="25" customFormat="1" ht="17.100000000000001" customHeight="1" thickBot="1" x14ac:dyDescent="0.25">
      <c r="B33" s="33" t="s">
        <v>9</v>
      </c>
      <c r="C33" s="35">
        <f t="shared" si="1"/>
        <v>-0.6</v>
      </c>
      <c r="D33" s="35">
        <f t="shared" si="2"/>
        <v>0</v>
      </c>
      <c r="E33" s="35">
        <f t="shared" si="3"/>
        <v>0</v>
      </c>
    </row>
    <row r="34" spans="2:5" s="25" customFormat="1" ht="17.100000000000001" customHeight="1" thickBot="1" x14ac:dyDescent="0.25">
      <c r="B34" s="33" t="s">
        <v>32</v>
      </c>
      <c r="C34" s="35">
        <f t="shared" si="1"/>
        <v>0.83333333333333337</v>
      </c>
      <c r="D34" s="35">
        <f t="shared" si="2"/>
        <v>1.2222222222222223</v>
      </c>
      <c r="E34" s="35">
        <f t="shared" si="3"/>
        <v>-0.23529411764705882</v>
      </c>
    </row>
    <row r="35" spans="2:5" s="25" customFormat="1" ht="17.100000000000001" customHeight="1" thickBot="1" x14ac:dyDescent="0.25">
      <c r="B35" s="33" t="s">
        <v>28</v>
      </c>
      <c r="C35" s="35">
        <f t="shared" si="1"/>
        <v>2.3333333333333335</v>
      </c>
      <c r="D35" s="66" t="str">
        <f t="shared" si="2"/>
        <v>-</v>
      </c>
      <c r="E35" s="35">
        <f t="shared" si="3"/>
        <v>0</v>
      </c>
    </row>
    <row r="36" spans="2:5" s="25" customFormat="1" ht="17.100000000000001" customHeight="1" thickBot="1" x14ac:dyDescent="0.25">
      <c r="B36" s="33" t="s">
        <v>18</v>
      </c>
      <c r="C36" s="35">
        <f t="shared" si="1"/>
        <v>0.92274678111587982</v>
      </c>
      <c r="D36" s="35">
        <f t="shared" si="2"/>
        <v>1.9090909090909092</v>
      </c>
      <c r="E36" s="35">
        <f t="shared" si="3"/>
        <v>0.35245901639344263</v>
      </c>
    </row>
    <row r="37" spans="2:5" s="25" customFormat="1" ht="17.100000000000001" customHeight="1" thickBot="1" x14ac:dyDescent="0.25">
      <c r="B37" s="33" t="s">
        <v>27</v>
      </c>
      <c r="C37" s="35">
        <f t="shared" si="1"/>
        <v>1.4545454545454546</v>
      </c>
      <c r="D37" s="35">
        <f t="shared" si="2"/>
        <v>3.1666666666666665</v>
      </c>
      <c r="E37" s="35">
        <f t="shared" si="3"/>
        <v>0.95833333333333337</v>
      </c>
    </row>
    <row r="38" spans="2:5" s="25" customFormat="1" ht="17.100000000000001" customHeight="1" thickBot="1" x14ac:dyDescent="0.25">
      <c r="B38" s="33" t="s">
        <v>15</v>
      </c>
      <c r="C38" s="66" t="str">
        <f t="shared" si="1"/>
        <v>-</v>
      </c>
      <c r="D38" s="35">
        <f t="shared" si="2"/>
        <v>2</v>
      </c>
      <c r="E38" s="35" t="str">
        <f t="shared" si="3"/>
        <v>-</v>
      </c>
    </row>
    <row r="39" spans="2:5" s="25" customFormat="1" ht="17.100000000000001" customHeight="1" thickBot="1" x14ac:dyDescent="0.25">
      <c r="B39" s="33" t="s">
        <v>10</v>
      </c>
      <c r="C39" s="35">
        <f t="shared" si="1"/>
        <v>2.6666666666666665</v>
      </c>
      <c r="D39" s="35">
        <f t="shared" si="2"/>
        <v>2.1428571428571428</v>
      </c>
      <c r="E39" s="35">
        <f t="shared" si="3"/>
        <v>0.9</v>
      </c>
    </row>
    <row r="40" spans="2:5" s="25" customFormat="1" ht="17.100000000000001" customHeight="1" thickBot="1" x14ac:dyDescent="0.25">
      <c r="B40" s="33" t="s">
        <v>100</v>
      </c>
      <c r="C40" s="35">
        <f t="shared" si="1"/>
        <v>1.6666666666666667</v>
      </c>
      <c r="D40" s="35">
        <f t="shared" si="2"/>
        <v>4.8181818181818183</v>
      </c>
      <c r="E40" s="35">
        <f t="shared" si="3"/>
        <v>1</v>
      </c>
    </row>
    <row r="41" spans="2:5" s="25" customFormat="1" ht="17.100000000000001" customHeight="1" thickBot="1" x14ac:dyDescent="0.25">
      <c r="B41" s="33" t="s">
        <v>101</v>
      </c>
      <c r="C41" s="35">
        <f t="shared" si="1"/>
        <v>0.8</v>
      </c>
      <c r="D41" s="35">
        <f t="shared" si="2"/>
        <v>9</v>
      </c>
      <c r="E41" s="35">
        <f t="shared" si="3"/>
        <v>6</v>
      </c>
    </row>
    <row r="42" spans="2:5" s="25" customFormat="1" ht="17.100000000000001" customHeight="1" thickBot="1" x14ac:dyDescent="0.25">
      <c r="B42" s="33" t="s">
        <v>102</v>
      </c>
      <c r="C42" s="66" t="str">
        <f t="shared" si="1"/>
        <v>-</v>
      </c>
      <c r="D42" s="35">
        <f t="shared" si="2"/>
        <v>-0.66666666666666663</v>
      </c>
      <c r="E42" s="35">
        <f t="shared" si="3"/>
        <v>-0.25</v>
      </c>
    </row>
    <row r="43" spans="2:5" s="25" customFormat="1" ht="17.100000000000001" customHeight="1" thickBot="1" x14ac:dyDescent="0.25">
      <c r="B43" s="33" t="s">
        <v>29</v>
      </c>
      <c r="C43" s="35">
        <f t="shared" si="1"/>
        <v>6</v>
      </c>
      <c r="D43" s="35">
        <f t="shared" si="2"/>
        <v>5</v>
      </c>
      <c r="E43" s="35">
        <f t="shared" si="3"/>
        <v>2</v>
      </c>
    </row>
    <row r="44" spans="2:5" ht="17.100000000000001" customHeight="1" thickBot="1" x14ac:dyDescent="0.25">
      <c r="B44" s="33" t="s">
        <v>11</v>
      </c>
      <c r="C44" s="35">
        <f t="shared" si="1"/>
        <v>2</v>
      </c>
      <c r="D44" s="35">
        <f t="shared" si="2"/>
        <v>1</v>
      </c>
      <c r="E44" s="35">
        <f t="shared" si="3"/>
        <v>0.66666666666666663</v>
      </c>
    </row>
    <row r="45" spans="2:5" ht="17.100000000000001" customHeight="1" thickBot="1" x14ac:dyDescent="0.25">
      <c r="B45" s="54" t="s">
        <v>16</v>
      </c>
      <c r="C45" s="56">
        <f t="shared" si="1"/>
        <v>1.0058139534883721</v>
      </c>
      <c r="D45" s="56">
        <f t="shared" si="2"/>
        <v>2.2686567164179103</v>
      </c>
      <c r="E45" s="56">
        <f t="shared" si="3"/>
        <v>0.50391644908616184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election activeCell="G30" sqref="G30"/>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103</v>
      </c>
      <c r="D5" s="31" t="s">
        <v>104</v>
      </c>
      <c r="E5" s="31" t="s">
        <v>109</v>
      </c>
      <c r="F5" s="52" t="s">
        <v>110</v>
      </c>
      <c r="G5" s="31" t="s">
        <v>111</v>
      </c>
      <c r="H5" s="31" t="s">
        <v>177</v>
      </c>
      <c r="I5" s="31" t="s">
        <v>182</v>
      </c>
    </row>
    <row r="6" spans="2:18" s="25" customFormat="1" ht="17.100000000000001" customHeight="1" thickBot="1" x14ac:dyDescent="0.25">
      <c r="B6" s="33" t="s">
        <v>30</v>
      </c>
      <c r="C6" s="34">
        <v>0</v>
      </c>
      <c r="D6" s="34">
        <v>0</v>
      </c>
      <c r="E6" s="34">
        <v>4</v>
      </c>
      <c r="F6" s="62">
        <v>3</v>
      </c>
      <c r="G6" s="62">
        <v>9</v>
      </c>
      <c r="H6" s="62">
        <v>4</v>
      </c>
      <c r="I6" s="62">
        <v>5</v>
      </c>
    </row>
    <row r="7" spans="2:18" s="25" customFormat="1" ht="17.100000000000001" customHeight="1" thickBot="1" x14ac:dyDescent="0.25">
      <c r="B7" s="33" t="s">
        <v>31</v>
      </c>
      <c r="C7" s="34">
        <v>3</v>
      </c>
      <c r="D7" s="34">
        <v>0</v>
      </c>
      <c r="E7" s="34">
        <v>0</v>
      </c>
      <c r="F7" s="62">
        <v>4</v>
      </c>
      <c r="G7" s="62">
        <v>7</v>
      </c>
      <c r="H7" s="62">
        <v>4</v>
      </c>
      <c r="I7" s="62">
        <v>8</v>
      </c>
    </row>
    <row r="8" spans="2:18" s="25" customFormat="1" ht="17.100000000000001" customHeight="1" thickBot="1" x14ac:dyDescent="0.25">
      <c r="B8" s="33" t="s">
        <v>99</v>
      </c>
      <c r="C8" s="34">
        <v>7</v>
      </c>
      <c r="D8" s="34">
        <v>1</v>
      </c>
      <c r="E8" s="34">
        <v>8</v>
      </c>
      <c r="F8" s="62">
        <v>9</v>
      </c>
      <c r="G8" s="62">
        <v>5</v>
      </c>
      <c r="H8" s="62">
        <v>3</v>
      </c>
      <c r="I8" s="62">
        <v>8</v>
      </c>
    </row>
    <row r="9" spans="2:18" s="25" customFormat="1" ht="17.100000000000001" customHeight="1" thickBot="1" x14ac:dyDescent="0.25">
      <c r="B9" s="33" t="s">
        <v>26</v>
      </c>
      <c r="C9" s="34">
        <v>0</v>
      </c>
      <c r="D9" s="34">
        <v>0</v>
      </c>
      <c r="E9" s="34">
        <v>0</v>
      </c>
      <c r="F9" s="62">
        <v>0</v>
      </c>
      <c r="G9" s="62">
        <v>0</v>
      </c>
      <c r="H9" s="62">
        <v>0</v>
      </c>
      <c r="I9" s="62">
        <v>2</v>
      </c>
    </row>
    <row r="10" spans="2:18" s="25" customFormat="1" ht="17.100000000000001" customHeight="1" thickBot="1" x14ac:dyDescent="0.25">
      <c r="B10" s="33" t="s">
        <v>8</v>
      </c>
      <c r="C10" s="34">
        <v>0</v>
      </c>
      <c r="D10" s="34">
        <v>0</v>
      </c>
      <c r="E10" s="34">
        <v>2</v>
      </c>
      <c r="F10" s="62">
        <v>1</v>
      </c>
      <c r="G10" s="62">
        <v>1</v>
      </c>
      <c r="H10" s="62">
        <v>2</v>
      </c>
      <c r="I10" s="62">
        <v>2</v>
      </c>
    </row>
    <row r="11" spans="2:18" s="25" customFormat="1" ht="17.100000000000001" customHeight="1" thickBot="1" x14ac:dyDescent="0.25">
      <c r="B11" s="33" t="s">
        <v>9</v>
      </c>
      <c r="C11" s="34">
        <v>0</v>
      </c>
      <c r="D11" s="34">
        <v>0</v>
      </c>
      <c r="E11" s="34">
        <v>0</v>
      </c>
      <c r="F11" s="62">
        <v>0</v>
      </c>
      <c r="G11" s="62">
        <v>0</v>
      </c>
      <c r="H11" s="62">
        <v>0</v>
      </c>
      <c r="I11" s="62">
        <v>0</v>
      </c>
    </row>
    <row r="12" spans="2:18" s="25" customFormat="1" ht="17.100000000000001" customHeight="1" thickBot="1" x14ac:dyDescent="0.25">
      <c r="B12" s="33" t="s">
        <v>32</v>
      </c>
      <c r="C12" s="34">
        <v>0</v>
      </c>
      <c r="D12" s="34">
        <v>2</v>
      </c>
      <c r="E12" s="34">
        <v>3</v>
      </c>
      <c r="F12" s="62">
        <v>3</v>
      </c>
      <c r="G12" s="62">
        <v>7</v>
      </c>
      <c r="H12" s="62">
        <v>0</v>
      </c>
      <c r="I12" s="62">
        <v>1</v>
      </c>
    </row>
    <row r="13" spans="2:18" s="25" customFormat="1" ht="17.100000000000001" customHeight="1" thickBot="1" x14ac:dyDescent="0.25">
      <c r="B13" s="33" t="s">
        <v>28</v>
      </c>
      <c r="C13" s="34">
        <v>3</v>
      </c>
      <c r="D13" s="34">
        <v>1</v>
      </c>
      <c r="E13" s="34">
        <v>0</v>
      </c>
      <c r="F13" s="62">
        <v>0</v>
      </c>
      <c r="G13" s="62">
        <v>16</v>
      </c>
      <c r="H13" s="62">
        <v>4</v>
      </c>
      <c r="I13" s="62">
        <v>8</v>
      </c>
    </row>
    <row r="14" spans="2:18" s="25" customFormat="1" ht="17.100000000000001" customHeight="1" thickBot="1" x14ac:dyDescent="0.25">
      <c r="B14" s="33" t="s">
        <v>18</v>
      </c>
      <c r="C14" s="34">
        <v>21</v>
      </c>
      <c r="D14" s="34">
        <v>6</v>
      </c>
      <c r="E14" s="34">
        <v>0</v>
      </c>
      <c r="F14" s="62">
        <v>26</v>
      </c>
      <c r="G14" s="62">
        <v>52</v>
      </c>
      <c r="H14" s="62">
        <v>14</v>
      </c>
      <c r="I14" s="62">
        <v>4</v>
      </c>
    </row>
    <row r="15" spans="2:18" s="25" customFormat="1" ht="17.100000000000001" customHeight="1" thickBot="1" x14ac:dyDescent="0.25">
      <c r="B15" s="33" t="s">
        <v>27</v>
      </c>
      <c r="C15" s="34">
        <v>1</v>
      </c>
      <c r="D15" s="34">
        <v>1</v>
      </c>
      <c r="E15" s="34">
        <v>1</v>
      </c>
      <c r="F15" s="62">
        <v>6</v>
      </c>
      <c r="G15" s="62">
        <v>20</v>
      </c>
      <c r="H15" s="62">
        <v>21</v>
      </c>
      <c r="I15" s="62">
        <v>5</v>
      </c>
    </row>
    <row r="16" spans="2:18" s="25" customFormat="1" ht="17.100000000000001" customHeight="1" thickBot="1" x14ac:dyDescent="0.25">
      <c r="B16" s="33" t="s">
        <v>15</v>
      </c>
      <c r="C16" s="34">
        <v>3</v>
      </c>
      <c r="D16" s="34">
        <v>0</v>
      </c>
      <c r="E16" s="34">
        <v>1</v>
      </c>
      <c r="F16" s="62">
        <v>2</v>
      </c>
      <c r="G16" s="62">
        <v>1</v>
      </c>
      <c r="H16" s="62">
        <v>0</v>
      </c>
      <c r="I16" s="62">
        <v>0</v>
      </c>
    </row>
    <row r="17" spans="2:9" s="25" customFormat="1" ht="17.100000000000001" customHeight="1" thickBot="1" x14ac:dyDescent="0.25">
      <c r="B17" s="33" t="s">
        <v>10</v>
      </c>
      <c r="C17" s="34">
        <v>1</v>
      </c>
      <c r="D17" s="34">
        <v>0</v>
      </c>
      <c r="E17" s="34">
        <v>1</v>
      </c>
      <c r="F17" s="62">
        <v>5</v>
      </c>
      <c r="G17" s="62">
        <v>1</v>
      </c>
      <c r="H17" s="62">
        <v>6</v>
      </c>
      <c r="I17" s="62">
        <v>5</v>
      </c>
    </row>
    <row r="18" spans="2:9" s="25" customFormat="1" ht="17.100000000000001" customHeight="1" thickBot="1" x14ac:dyDescent="0.25">
      <c r="B18" s="33" t="s">
        <v>100</v>
      </c>
      <c r="C18" s="34">
        <v>12</v>
      </c>
      <c r="D18" s="34">
        <v>9</v>
      </c>
      <c r="E18" s="34">
        <v>3</v>
      </c>
      <c r="F18" s="62">
        <v>3</v>
      </c>
      <c r="G18" s="62">
        <v>7</v>
      </c>
      <c r="H18" s="62">
        <v>12</v>
      </c>
      <c r="I18" s="62">
        <v>15</v>
      </c>
    </row>
    <row r="19" spans="2:9" s="25" customFormat="1" ht="17.100000000000001" customHeight="1" thickBot="1" x14ac:dyDescent="0.25">
      <c r="B19" s="33" t="s">
        <v>101</v>
      </c>
      <c r="C19" s="34">
        <v>1</v>
      </c>
      <c r="D19" s="34">
        <v>0</v>
      </c>
      <c r="E19" s="34">
        <v>0</v>
      </c>
      <c r="F19" s="62">
        <v>0</v>
      </c>
      <c r="G19" s="62">
        <v>4</v>
      </c>
      <c r="H19" s="62">
        <v>1</v>
      </c>
      <c r="I19" s="62">
        <v>1</v>
      </c>
    </row>
    <row r="20" spans="2:9" s="25" customFormat="1" ht="17.100000000000001" customHeight="1" thickBot="1" x14ac:dyDescent="0.25">
      <c r="B20" s="33" t="s">
        <v>102</v>
      </c>
      <c r="C20" s="34">
        <v>1</v>
      </c>
      <c r="D20" s="34">
        <v>2</v>
      </c>
      <c r="E20" s="34">
        <v>2</v>
      </c>
      <c r="F20" s="62">
        <v>1</v>
      </c>
      <c r="G20" s="62">
        <v>0</v>
      </c>
      <c r="H20" s="62">
        <v>3</v>
      </c>
      <c r="I20" s="62">
        <v>0</v>
      </c>
    </row>
    <row r="21" spans="2:9" s="25" customFormat="1" ht="17.100000000000001" customHeight="1" thickBot="1" x14ac:dyDescent="0.25">
      <c r="B21" s="33" t="s">
        <v>29</v>
      </c>
      <c r="C21" s="34">
        <v>0</v>
      </c>
      <c r="D21" s="34">
        <v>0</v>
      </c>
      <c r="E21" s="34">
        <v>0</v>
      </c>
      <c r="F21" s="62">
        <v>0</v>
      </c>
      <c r="G21" s="62">
        <v>2</v>
      </c>
      <c r="H21" s="62">
        <v>3</v>
      </c>
      <c r="I21" s="62">
        <v>7</v>
      </c>
    </row>
    <row r="22" spans="2:9" s="25" customFormat="1" ht="17.100000000000001" customHeight="1" thickBot="1" x14ac:dyDescent="0.25">
      <c r="B22" s="33" t="s">
        <v>11</v>
      </c>
      <c r="C22" s="34">
        <v>2</v>
      </c>
      <c r="D22" s="34">
        <v>0</v>
      </c>
      <c r="E22" s="34">
        <v>2</v>
      </c>
      <c r="F22" s="34">
        <v>16</v>
      </c>
      <c r="G22" s="34">
        <v>6</v>
      </c>
      <c r="H22" s="34">
        <v>9</v>
      </c>
      <c r="I22" s="34">
        <v>6</v>
      </c>
    </row>
    <row r="23" spans="2:9" s="25" customFormat="1" ht="17.100000000000001" customHeight="1" thickBot="1" x14ac:dyDescent="0.25">
      <c r="B23" s="54" t="s">
        <v>16</v>
      </c>
      <c r="C23" s="53">
        <f t="shared" ref="C23:E23" si="0">SUM(C6:C22)</f>
        <v>55</v>
      </c>
      <c r="D23" s="53">
        <f t="shared" si="0"/>
        <v>22</v>
      </c>
      <c r="E23" s="53">
        <f t="shared" si="0"/>
        <v>27</v>
      </c>
      <c r="F23" s="53">
        <f>SUM(F6:F22)</f>
        <v>79</v>
      </c>
      <c r="G23" s="53">
        <f>SUM(G6:G22)</f>
        <v>138</v>
      </c>
      <c r="H23" s="53">
        <f>SUM(H6:H22)</f>
        <v>86</v>
      </c>
      <c r="I23" s="53">
        <v>77</v>
      </c>
    </row>
    <row r="24" spans="2:9" s="25" customFormat="1" ht="25.5" customHeight="1" x14ac:dyDescent="0.2"/>
    <row r="25" spans="2:9" s="25" customFormat="1" ht="37.5" customHeight="1" x14ac:dyDescent="0.2">
      <c r="B25" s="55"/>
      <c r="C25" s="55"/>
      <c r="D25" s="55"/>
      <c r="E25" s="55"/>
    </row>
    <row r="26" spans="2:9" s="25" customFormat="1" x14ac:dyDescent="0.2"/>
    <row r="27" spans="2:9" s="25" customFormat="1" ht="39" customHeight="1" x14ac:dyDescent="0.2">
      <c r="B27" s="7"/>
      <c r="C27" s="32" t="s">
        <v>113</v>
      </c>
      <c r="D27" s="32" t="s">
        <v>180</v>
      </c>
      <c r="E27" s="32" t="s">
        <v>185</v>
      </c>
    </row>
    <row r="28" spans="2:9" s="25" customFormat="1" ht="17.100000000000001" customHeight="1" thickBot="1" x14ac:dyDescent="0.25">
      <c r="B28" s="33" t="s">
        <v>30</v>
      </c>
      <c r="C28" s="66" t="str">
        <f t="shared" ref="C28:E45" si="1">+IF(C6&gt;0,(G6-C6)/C6,"-")</f>
        <v>-</v>
      </c>
      <c r="D28" s="66" t="str">
        <f t="shared" si="1"/>
        <v>-</v>
      </c>
      <c r="E28" s="66">
        <f t="shared" si="1"/>
        <v>0.25</v>
      </c>
    </row>
    <row r="29" spans="2:9" s="25" customFormat="1" ht="17.100000000000001" customHeight="1" thickBot="1" x14ac:dyDescent="0.25">
      <c r="B29" s="33" t="s">
        <v>31</v>
      </c>
      <c r="C29" s="35">
        <f>+IF(C7&gt;0,(G7-C7)/C7,"-")</f>
        <v>1.3333333333333333</v>
      </c>
      <c r="D29" s="66" t="str">
        <f t="shared" si="1"/>
        <v>-</v>
      </c>
      <c r="E29" s="66" t="str">
        <f t="shared" si="1"/>
        <v>-</v>
      </c>
    </row>
    <row r="30" spans="2:9" s="25" customFormat="1" ht="17.100000000000001" customHeight="1" thickBot="1" x14ac:dyDescent="0.25">
      <c r="B30" s="33" t="s">
        <v>99</v>
      </c>
      <c r="C30" s="35">
        <f t="shared" si="1"/>
        <v>-0.2857142857142857</v>
      </c>
      <c r="D30" s="35">
        <f t="shared" si="1"/>
        <v>2</v>
      </c>
      <c r="E30" s="66">
        <f t="shared" si="1"/>
        <v>0</v>
      </c>
    </row>
    <row r="31" spans="2:9" s="25" customFormat="1" ht="17.100000000000001" customHeight="1" thickBot="1" x14ac:dyDescent="0.25">
      <c r="B31" s="33" t="s">
        <v>26</v>
      </c>
      <c r="C31" s="66" t="str">
        <f t="shared" si="1"/>
        <v>-</v>
      </c>
      <c r="D31" s="66" t="str">
        <f t="shared" si="1"/>
        <v>-</v>
      </c>
      <c r="E31" s="66" t="str">
        <f t="shared" si="1"/>
        <v>-</v>
      </c>
    </row>
    <row r="32" spans="2:9" s="25" customFormat="1" ht="17.100000000000001" customHeight="1" thickBot="1" x14ac:dyDescent="0.25">
      <c r="B32" s="33" t="s">
        <v>8</v>
      </c>
      <c r="C32" s="66" t="str">
        <f t="shared" si="1"/>
        <v>-</v>
      </c>
      <c r="D32" s="66" t="str">
        <f t="shared" si="1"/>
        <v>-</v>
      </c>
      <c r="E32" s="66">
        <f t="shared" si="1"/>
        <v>0</v>
      </c>
    </row>
    <row r="33" spans="2:5" s="25" customFormat="1" ht="17.100000000000001" customHeight="1" thickBot="1" x14ac:dyDescent="0.25">
      <c r="B33" s="33" t="s">
        <v>9</v>
      </c>
      <c r="C33" s="66" t="str">
        <f t="shared" si="1"/>
        <v>-</v>
      </c>
      <c r="D33" s="66" t="str">
        <f t="shared" si="1"/>
        <v>-</v>
      </c>
      <c r="E33" s="66" t="str">
        <f t="shared" si="1"/>
        <v>-</v>
      </c>
    </row>
    <row r="34" spans="2:5" s="25" customFormat="1" ht="17.100000000000001" customHeight="1" thickBot="1" x14ac:dyDescent="0.25">
      <c r="B34" s="33" t="s">
        <v>32</v>
      </c>
      <c r="C34" s="66" t="str">
        <f t="shared" si="1"/>
        <v>-</v>
      </c>
      <c r="D34" s="35">
        <f t="shared" si="1"/>
        <v>-1</v>
      </c>
      <c r="E34" s="66">
        <f t="shared" si="1"/>
        <v>-0.66666666666666663</v>
      </c>
    </row>
    <row r="35" spans="2:5" s="25" customFormat="1" ht="17.100000000000001" customHeight="1" thickBot="1" x14ac:dyDescent="0.25">
      <c r="B35" s="33" t="s">
        <v>28</v>
      </c>
      <c r="C35" s="35">
        <f t="shared" si="1"/>
        <v>4.333333333333333</v>
      </c>
      <c r="D35" s="35">
        <f t="shared" si="1"/>
        <v>3</v>
      </c>
      <c r="E35" s="66" t="str">
        <f t="shared" si="1"/>
        <v>-</v>
      </c>
    </row>
    <row r="36" spans="2:5" s="25" customFormat="1" ht="17.100000000000001" customHeight="1" thickBot="1" x14ac:dyDescent="0.25">
      <c r="B36" s="33" t="s">
        <v>18</v>
      </c>
      <c r="C36" s="35">
        <f t="shared" si="1"/>
        <v>1.4761904761904763</v>
      </c>
      <c r="D36" s="35">
        <f t="shared" si="1"/>
        <v>1.3333333333333333</v>
      </c>
      <c r="E36" s="66" t="str">
        <f t="shared" si="1"/>
        <v>-</v>
      </c>
    </row>
    <row r="37" spans="2:5" s="25" customFormat="1" ht="17.100000000000001" customHeight="1" thickBot="1" x14ac:dyDescent="0.25">
      <c r="B37" s="33" t="s">
        <v>27</v>
      </c>
      <c r="C37" s="35">
        <f t="shared" si="1"/>
        <v>19</v>
      </c>
      <c r="D37" s="35">
        <f t="shared" si="1"/>
        <v>20</v>
      </c>
      <c r="E37" s="66">
        <f t="shared" si="1"/>
        <v>4</v>
      </c>
    </row>
    <row r="38" spans="2:5" s="25" customFormat="1" ht="17.100000000000001" customHeight="1" thickBot="1" x14ac:dyDescent="0.25">
      <c r="B38" s="33" t="s">
        <v>15</v>
      </c>
      <c r="C38" s="35">
        <f t="shared" si="1"/>
        <v>-0.66666666666666663</v>
      </c>
      <c r="D38" s="66" t="str">
        <f t="shared" si="1"/>
        <v>-</v>
      </c>
      <c r="E38" s="66">
        <f t="shared" si="1"/>
        <v>-1</v>
      </c>
    </row>
    <row r="39" spans="2:5" s="25" customFormat="1" ht="17.100000000000001" customHeight="1" thickBot="1" x14ac:dyDescent="0.25">
      <c r="B39" s="33" t="s">
        <v>10</v>
      </c>
      <c r="C39" s="35">
        <f t="shared" si="1"/>
        <v>0</v>
      </c>
      <c r="D39" s="66" t="str">
        <f t="shared" si="1"/>
        <v>-</v>
      </c>
      <c r="E39" s="66">
        <f t="shared" si="1"/>
        <v>4</v>
      </c>
    </row>
    <row r="40" spans="2:5" s="25" customFormat="1" ht="17.100000000000001" customHeight="1" thickBot="1" x14ac:dyDescent="0.25">
      <c r="B40" s="33" t="s">
        <v>100</v>
      </c>
      <c r="C40" s="35">
        <f t="shared" si="1"/>
        <v>-0.41666666666666669</v>
      </c>
      <c r="D40" s="35">
        <f t="shared" si="1"/>
        <v>0.33333333333333331</v>
      </c>
      <c r="E40" s="66">
        <f t="shared" si="1"/>
        <v>4</v>
      </c>
    </row>
    <row r="41" spans="2:5" s="25" customFormat="1" ht="17.100000000000001" customHeight="1" thickBot="1" x14ac:dyDescent="0.25">
      <c r="B41" s="33" t="s">
        <v>101</v>
      </c>
      <c r="C41" s="35">
        <f t="shared" si="1"/>
        <v>3</v>
      </c>
      <c r="D41" s="66" t="str">
        <f t="shared" si="1"/>
        <v>-</v>
      </c>
      <c r="E41" s="66" t="str">
        <f t="shared" si="1"/>
        <v>-</v>
      </c>
    </row>
    <row r="42" spans="2:5" s="25" customFormat="1" ht="17.100000000000001" customHeight="1" thickBot="1" x14ac:dyDescent="0.25">
      <c r="B42" s="33" t="s">
        <v>102</v>
      </c>
      <c r="C42" s="35">
        <f t="shared" si="1"/>
        <v>-1</v>
      </c>
      <c r="D42" s="35">
        <f t="shared" si="1"/>
        <v>0.5</v>
      </c>
      <c r="E42" s="66">
        <f t="shared" si="1"/>
        <v>-1</v>
      </c>
    </row>
    <row r="43" spans="2:5" s="25" customFormat="1" ht="17.100000000000001" customHeight="1" thickBot="1" x14ac:dyDescent="0.25">
      <c r="B43" s="33" t="s">
        <v>29</v>
      </c>
      <c r="C43" s="66" t="str">
        <f t="shared" si="1"/>
        <v>-</v>
      </c>
      <c r="D43" s="66" t="str">
        <f t="shared" si="1"/>
        <v>-</v>
      </c>
      <c r="E43" s="66" t="str">
        <f t="shared" si="1"/>
        <v>-</v>
      </c>
    </row>
    <row r="44" spans="2:5" ht="17.100000000000001" customHeight="1" thickBot="1" x14ac:dyDescent="0.25">
      <c r="B44" s="33" t="s">
        <v>11</v>
      </c>
      <c r="C44" s="35">
        <f t="shared" si="1"/>
        <v>2</v>
      </c>
      <c r="D44" s="66" t="str">
        <f t="shared" si="1"/>
        <v>-</v>
      </c>
      <c r="E44" s="66">
        <f t="shared" si="1"/>
        <v>2</v>
      </c>
    </row>
    <row r="45" spans="2:5" ht="17.100000000000001" customHeight="1" thickBot="1" x14ac:dyDescent="0.25">
      <c r="B45" s="54" t="s">
        <v>16</v>
      </c>
      <c r="C45" s="56">
        <f t="shared" si="1"/>
        <v>1.509090909090909</v>
      </c>
      <c r="D45" s="56">
        <f t="shared" si="1"/>
        <v>2.9090909090909092</v>
      </c>
      <c r="E45" s="56">
        <f t="shared" si="1"/>
        <v>1.8518518518518519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8"/>
  <sheetViews>
    <sheetView workbookViewId="0"/>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6" width="14.140625" style="7" customWidth="1"/>
    <col min="7" max="7" width="13.425781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174</v>
      </c>
      <c r="D5" s="32" t="s">
        <v>175</v>
      </c>
      <c r="E5" s="32" t="s">
        <v>119</v>
      </c>
      <c r="F5" s="32" t="s">
        <v>120</v>
      </c>
      <c r="G5" s="32" t="s">
        <v>121</v>
      </c>
      <c r="H5" s="32" t="s">
        <v>122</v>
      </c>
      <c r="I5" s="32" t="s">
        <v>123</v>
      </c>
      <c r="J5" s="32" t="s">
        <v>124</v>
      </c>
      <c r="K5" s="32" t="s">
        <v>125</v>
      </c>
      <c r="L5" s="32" t="s">
        <v>126</v>
      </c>
      <c r="M5" s="32" t="s">
        <v>105</v>
      </c>
    </row>
    <row r="6" spans="2:13" s="25" customFormat="1" ht="17.100000000000001" customHeight="1" thickBot="1" x14ac:dyDescent="0.25">
      <c r="B6" s="33" t="s">
        <v>130</v>
      </c>
      <c r="C6" s="34">
        <v>2</v>
      </c>
      <c r="D6" s="34">
        <v>10</v>
      </c>
      <c r="E6" s="34">
        <v>12</v>
      </c>
      <c r="F6" s="62">
        <v>4</v>
      </c>
      <c r="G6" s="62">
        <v>7</v>
      </c>
      <c r="H6" s="62">
        <v>1</v>
      </c>
      <c r="I6" s="62">
        <v>3</v>
      </c>
      <c r="J6" s="62">
        <v>1</v>
      </c>
      <c r="K6" s="62">
        <v>0</v>
      </c>
      <c r="L6" s="62">
        <v>1</v>
      </c>
      <c r="M6" s="62">
        <v>0</v>
      </c>
    </row>
    <row r="7" spans="2:13" s="25" customFormat="1" ht="17.100000000000001" customHeight="1" thickBot="1" x14ac:dyDescent="0.25">
      <c r="B7" s="33" t="s">
        <v>139</v>
      </c>
      <c r="C7" s="34">
        <v>8</v>
      </c>
      <c r="D7" s="34">
        <v>28</v>
      </c>
      <c r="E7" s="34">
        <v>36</v>
      </c>
      <c r="F7" s="62">
        <v>4</v>
      </c>
      <c r="G7" s="62">
        <v>5</v>
      </c>
      <c r="H7" s="62">
        <v>0</v>
      </c>
      <c r="I7" s="62">
        <v>1</v>
      </c>
      <c r="J7" s="62">
        <v>0</v>
      </c>
      <c r="K7" s="62">
        <v>0</v>
      </c>
      <c r="L7" s="62">
        <v>0</v>
      </c>
      <c r="M7" s="62">
        <v>1</v>
      </c>
    </row>
    <row r="8" spans="2:13" s="25" customFormat="1" ht="17.100000000000001" customHeight="1" thickBot="1" x14ac:dyDescent="0.25">
      <c r="B8" s="33" t="s">
        <v>142</v>
      </c>
      <c r="C8" s="34">
        <v>11</v>
      </c>
      <c r="D8" s="34">
        <v>7</v>
      </c>
      <c r="E8" s="34">
        <v>18</v>
      </c>
      <c r="F8" s="62">
        <v>13</v>
      </c>
      <c r="G8" s="62">
        <v>4</v>
      </c>
      <c r="H8" s="62">
        <v>2</v>
      </c>
      <c r="I8" s="62">
        <v>6</v>
      </c>
      <c r="J8" s="62">
        <v>2</v>
      </c>
      <c r="K8" s="62">
        <v>0</v>
      </c>
      <c r="L8" s="62">
        <v>10</v>
      </c>
      <c r="M8" s="62">
        <v>0</v>
      </c>
    </row>
    <row r="9" spans="2:13" s="25" customFormat="1" ht="17.100000000000001" customHeight="1" thickBot="1" x14ac:dyDescent="0.25">
      <c r="B9" s="33" t="s">
        <v>146</v>
      </c>
      <c r="C9" s="34">
        <v>4</v>
      </c>
      <c r="D9" s="34">
        <v>3</v>
      </c>
      <c r="E9" s="34">
        <v>7</v>
      </c>
      <c r="F9" s="62">
        <v>12</v>
      </c>
      <c r="G9" s="62">
        <v>1</v>
      </c>
      <c r="H9" s="62">
        <v>1</v>
      </c>
      <c r="I9" s="62">
        <v>8</v>
      </c>
      <c r="J9" s="62">
        <v>0</v>
      </c>
      <c r="K9" s="62">
        <v>0</v>
      </c>
      <c r="L9" s="62">
        <v>3</v>
      </c>
      <c r="M9" s="62">
        <v>0</v>
      </c>
    </row>
    <row r="10" spans="2:13" s="25" customFormat="1" ht="17.100000000000001" customHeight="1" thickBot="1" x14ac:dyDescent="0.25">
      <c r="B10" s="33" t="s">
        <v>148</v>
      </c>
      <c r="C10" s="34">
        <v>1</v>
      </c>
      <c r="D10" s="34">
        <v>5</v>
      </c>
      <c r="E10" s="34">
        <v>6</v>
      </c>
      <c r="F10" s="62">
        <v>2</v>
      </c>
      <c r="G10" s="62">
        <v>3</v>
      </c>
      <c r="H10" s="62">
        <v>0</v>
      </c>
      <c r="I10" s="62">
        <v>3</v>
      </c>
      <c r="J10" s="62">
        <v>0</v>
      </c>
      <c r="K10" s="62">
        <v>0</v>
      </c>
      <c r="L10" s="62">
        <v>1</v>
      </c>
      <c r="M10" s="62">
        <v>0</v>
      </c>
    </row>
    <row r="11" spans="2:13" s="25" customFormat="1" ht="17.100000000000001" customHeight="1" thickBot="1" x14ac:dyDescent="0.25">
      <c r="B11" s="33" t="s">
        <v>150</v>
      </c>
      <c r="C11" s="34">
        <v>5</v>
      </c>
      <c r="D11" s="34">
        <v>4</v>
      </c>
      <c r="E11" s="34">
        <v>9</v>
      </c>
      <c r="F11" s="62">
        <v>2</v>
      </c>
      <c r="G11" s="62">
        <v>2</v>
      </c>
      <c r="H11" s="62">
        <v>5</v>
      </c>
      <c r="I11" s="62">
        <v>5</v>
      </c>
      <c r="J11" s="62">
        <v>0</v>
      </c>
      <c r="K11" s="62">
        <v>0</v>
      </c>
      <c r="L11" s="62">
        <v>1</v>
      </c>
      <c r="M11" s="62">
        <v>1</v>
      </c>
    </row>
    <row r="12" spans="2:13" s="25" customFormat="1" ht="17.100000000000001" customHeight="1" thickBot="1" x14ac:dyDescent="0.25">
      <c r="B12" s="33" t="s">
        <v>156</v>
      </c>
      <c r="C12" s="34">
        <v>11</v>
      </c>
      <c r="D12" s="34">
        <v>27</v>
      </c>
      <c r="E12" s="34">
        <v>38</v>
      </c>
      <c r="F12" s="62">
        <v>32</v>
      </c>
      <c r="G12" s="62">
        <v>3</v>
      </c>
      <c r="H12" s="62">
        <v>9</v>
      </c>
      <c r="I12" s="62">
        <v>17</v>
      </c>
      <c r="J12" s="62">
        <v>5</v>
      </c>
      <c r="K12" s="62">
        <v>0</v>
      </c>
      <c r="L12" s="62">
        <v>11</v>
      </c>
      <c r="M12" s="62">
        <v>0</v>
      </c>
    </row>
    <row r="13" spans="2:13" s="25" customFormat="1" ht="17.100000000000001" customHeight="1" thickBot="1" x14ac:dyDescent="0.25">
      <c r="B13" s="33" t="s">
        <v>165</v>
      </c>
      <c r="C13" s="34">
        <v>34</v>
      </c>
      <c r="D13" s="34">
        <v>29</v>
      </c>
      <c r="E13" s="34">
        <v>63</v>
      </c>
      <c r="F13" s="62">
        <v>53</v>
      </c>
      <c r="G13" s="62">
        <v>8</v>
      </c>
      <c r="H13" s="62">
        <v>4</v>
      </c>
      <c r="I13" s="62">
        <v>21</v>
      </c>
      <c r="J13" s="62">
        <v>2</v>
      </c>
      <c r="K13" s="62">
        <v>0</v>
      </c>
      <c r="L13" s="62">
        <v>30</v>
      </c>
      <c r="M13" s="62">
        <v>3</v>
      </c>
    </row>
    <row r="14" spans="2:13" s="25" customFormat="1" ht="17.100000000000001" customHeight="1" thickBot="1" x14ac:dyDescent="0.25">
      <c r="B14" s="33" t="s">
        <v>149</v>
      </c>
      <c r="C14" s="34">
        <v>13</v>
      </c>
      <c r="D14" s="34">
        <v>1</v>
      </c>
      <c r="E14" s="34">
        <v>14</v>
      </c>
      <c r="F14" s="62">
        <v>8</v>
      </c>
      <c r="G14" s="62">
        <v>6</v>
      </c>
      <c r="H14" s="62">
        <v>0</v>
      </c>
      <c r="I14" s="62">
        <v>9</v>
      </c>
      <c r="J14" s="62">
        <v>0</v>
      </c>
      <c r="K14" s="62">
        <v>0</v>
      </c>
      <c r="L14" s="62">
        <v>7</v>
      </c>
      <c r="M14" s="62">
        <v>6</v>
      </c>
    </row>
    <row r="15" spans="2:13" s="25" customFormat="1" ht="17.100000000000001" customHeight="1" thickBot="1" x14ac:dyDescent="0.25">
      <c r="B15" s="33" t="s">
        <v>168</v>
      </c>
      <c r="C15" s="34">
        <v>3</v>
      </c>
      <c r="D15" s="34">
        <v>0</v>
      </c>
      <c r="E15" s="34">
        <v>3</v>
      </c>
      <c r="F15" s="62">
        <v>0</v>
      </c>
      <c r="G15" s="62">
        <v>0</v>
      </c>
      <c r="H15" s="62">
        <v>3</v>
      </c>
      <c r="I15" s="62">
        <v>5</v>
      </c>
      <c r="J15" s="62">
        <v>1</v>
      </c>
      <c r="K15" s="62">
        <v>0</v>
      </c>
      <c r="L15" s="62">
        <v>0</v>
      </c>
      <c r="M15" s="62">
        <v>0</v>
      </c>
    </row>
    <row r="16" spans="2:13" s="25" customFormat="1" ht="17.100000000000001" customHeight="1" thickBot="1" x14ac:dyDescent="0.25">
      <c r="B16" s="33" t="s">
        <v>173</v>
      </c>
      <c r="C16" s="34">
        <v>4</v>
      </c>
      <c r="D16" s="34">
        <v>18</v>
      </c>
      <c r="E16" s="34">
        <v>22</v>
      </c>
      <c r="F16" s="62">
        <v>13</v>
      </c>
      <c r="G16" s="62">
        <v>16</v>
      </c>
      <c r="H16" s="62">
        <v>3</v>
      </c>
      <c r="I16" s="62">
        <v>3</v>
      </c>
      <c r="J16" s="62">
        <v>2</v>
      </c>
      <c r="K16" s="62">
        <v>0</v>
      </c>
      <c r="L16" s="62">
        <v>0</v>
      </c>
      <c r="M16" s="62">
        <v>2</v>
      </c>
    </row>
    <row r="17" spans="2:13" s="25" customFormat="1" ht="17.100000000000001" customHeight="1" thickBot="1" x14ac:dyDescent="0.25">
      <c r="B17" s="33" t="s">
        <v>132</v>
      </c>
      <c r="C17" s="34">
        <v>20</v>
      </c>
      <c r="D17" s="34">
        <v>13</v>
      </c>
      <c r="E17" s="34">
        <v>33</v>
      </c>
      <c r="F17" s="62">
        <v>9</v>
      </c>
      <c r="G17" s="62">
        <v>12</v>
      </c>
      <c r="H17" s="62">
        <v>0</v>
      </c>
      <c r="I17" s="62">
        <v>6</v>
      </c>
      <c r="J17" s="62">
        <v>4</v>
      </c>
      <c r="K17" s="62">
        <v>0</v>
      </c>
      <c r="L17" s="62">
        <v>6</v>
      </c>
      <c r="M17" s="62">
        <v>8</v>
      </c>
    </row>
    <row r="18" spans="2:13" s="25" customFormat="1" ht="17.100000000000001" customHeight="1" thickBot="1" x14ac:dyDescent="0.25">
      <c r="B18" s="33" t="s">
        <v>26</v>
      </c>
      <c r="C18" s="34">
        <v>18</v>
      </c>
      <c r="D18" s="34">
        <v>24</v>
      </c>
      <c r="E18" s="34">
        <v>42</v>
      </c>
      <c r="F18" s="62">
        <v>39</v>
      </c>
      <c r="G18" s="62">
        <v>6</v>
      </c>
      <c r="H18" s="62">
        <v>4</v>
      </c>
      <c r="I18" s="62">
        <v>11</v>
      </c>
      <c r="J18" s="62">
        <v>1</v>
      </c>
      <c r="K18" s="62">
        <v>0</v>
      </c>
      <c r="L18" s="62">
        <v>7</v>
      </c>
      <c r="M18" s="62">
        <v>2</v>
      </c>
    </row>
    <row r="19" spans="2:13" s="25" customFormat="1" ht="17.100000000000001" customHeight="1" thickBot="1" x14ac:dyDescent="0.25">
      <c r="B19" s="33" t="s">
        <v>151</v>
      </c>
      <c r="C19" s="34">
        <v>15</v>
      </c>
      <c r="D19" s="34">
        <v>11</v>
      </c>
      <c r="E19" s="34">
        <v>26</v>
      </c>
      <c r="F19" s="62">
        <v>15</v>
      </c>
      <c r="G19" s="62">
        <v>8</v>
      </c>
      <c r="H19" s="62">
        <v>3</v>
      </c>
      <c r="I19" s="62">
        <v>14</v>
      </c>
      <c r="J19" s="62">
        <v>2</v>
      </c>
      <c r="K19" s="62">
        <v>0</v>
      </c>
      <c r="L19" s="62">
        <v>4</v>
      </c>
      <c r="M19" s="62">
        <v>2</v>
      </c>
    </row>
    <row r="20" spans="2:13" s="25" customFormat="1" ht="17.100000000000001" customHeight="1" thickBot="1" x14ac:dyDescent="0.25">
      <c r="B20" s="33" t="s">
        <v>163</v>
      </c>
      <c r="C20" s="34">
        <v>7</v>
      </c>
      <c r="D20" s="34">
        <v>14</v>
      </c>
      <c r="E20" s="34">
        <v>21</v>
      </c>
      <c r="F20" s="62">
        <v>7</v>
      </c>
      <c r="G20" s="62">
        <v>9</v>
      </c>
      <c r="H20" s="62">
        <v>4</v>
      </c>
      <c r="I20" s="62">
        <v>5</v>
      </c>
      <c r="J20" s="62">
        <v>0</v>
      </c>
      <c r="K20" s="62">
        <v>0</v>
      </c>
      <c r="L20" s="62">
        <v>3</v>
      </c>
      <c r="M20" s="62">
        <v>0</v>
      </c>
    </row>
    <row r="21" spans="2:13" s="25" customFormat="1" ht="17.100000000000001" customHeight="1" thickBot="1" x14ac:dyDescent="0.25">
      <c r="B21" s="33" t="s">
        <v>9</v>
      </c>
      <c r="C21" s="34">
        <v>6</v>
      </c>
      <c r="D21" s="34">
        <v>8</v>
      </c>
      <c r="E21" s="34">
        <v>14</v>
      </c>
      <c r="F21" s="62">
        <v>3</v>
      </c>
      <c r="G21" s="62">
        <v>3</v>
      </c>
      <c r="H21" s="62">
        <v>0</v>
      </c>
      <c r="I21" s="62">
        <v>5</v>
      </c>
      <c r="J21" s="62">
        <v>1</v>
      </c>
      <c r="K21" s="62">
        <v>0</v>
      </c>
      <c r="L21" s="62">
        <v>2</v>
      </c>
      <c r="M21" s="62">
        <v>0</v>
      </c>
    </row>
    <row r="22" spans="2:13" s="25" customFormat="1" ht="17.100000000000001" customHeight="1" thickBot="1" x14ac:dyDescent="0.25">
      <c r="B22" s="33" t="s">
        <v>133</v>
      </c>
      <c r="C22" s="34">
        <v>1</v>
      </c>
      <c r="D22" s="34">
        <v>3</v>
      </c>
      <c r="E22" s="34">
        <v>4</v>
      </c>
      <c r="F22" s="62">
        <v>0</v>
      </c>
      <c r="G22" s="62">
        <v>1</v>
      </c>
      <c r="H22" s="62">
        <v>0</v>
      </c>
      <c r="I22" s="62">
        <v>0</v>
      </c>
      <c r="J22" s="62">
        <v>0</v>
      </c>
      <c r="K22" s="62">
        <v>0</v>
      </c>
      <c r="L22" s="62">
        <v>0</v>
      </c>
      <c r="M22" s="62">
        <v>0</v>
      </c>
    </row>
    <row r="23" spans="2:13" s="25" customFormat="1" ht="17.100000000000001" customHeight="1" thickBot="1" x14ac:dyDescent="0.25">
      <c r="B23" s="33" t="s">
        <v>137</v>
      </c>
      <c r="C23" s="34">
        <v>2</v>
      </c>
      <c r="D23" s="34">
        <v>4</v>
      </c>
      <c r="E23" s="34">
        <v>6</v>
      </c>
      <c r="F23" s="62">
        <v>3</v>
      </c>
      <c r="G23" s="62">
        <v>0</v>
      </c>
      <c r="H23" s="62">
        <v>0</v>
      </c>
      <c r="I23" s="62">
        <v>2</v>
      </c>
      <c r="J23" s="62">
        <v>0</v>
      </c>
      <c r="K23" s="62">
        <v>0</v>
      </c>
      <c r="L23" s="62">
        <v>0</v>
      </c>
      <c r="M23" s="62">
        <v>0</v>
      </c>
    </row>
    <row r="24" spans="2:13" ht="15" thickBot="1" x14ac:dyDescent="0.25">
      <c r="B24" s="33" t="s">
        <v>152</v>
      </c>
      <c r="C24" s="34">
        <v>3</v>
      </c>
      <c r="D24" s="34">
        <v>3</v>
      </c>
      <c r="E24" s="34">
        <v>6</v>
      </c>
      <c r="F24" s="62">
        <v>4</v>
      </c>
      <c r="G24" s="62">
        <v>2</v>
      </c>
      <c r="H24" s="62">
        <v>0</v>
      </c>
      <c r="I24" s="62">
        <v>3</v>
      </c>
      <c r="J24" s="62">
        <v>1</v>
      </c>
      <c r="K24" s="62">
        <v>0</v>
      </c>
      <c r="L24" s="62">
        <v>1</v>
      </c>
      <c r="M24" s="62">
        <v>0</v>
      </c>
    </row>
    <row r="25" spans="2:13" ht="15" thickBot="1" x14ac:dyDescent="0.25">
      <c r="B25" s="33" t="s">
        <v>160</v>
      </c>
      <c r="C25" s="34">
        <v>0</v>
      </c>
      <c r="D25" s="34">
        <v>6</v>
      </c>
      <c r="E25" s="34">
        <v>6</v>
      </c>
      <c r="F25" s="62">
        <v>4</v>
      </c>
      <c r="G25" s="62">
        <v>2</v>
      </c>
      <c r="H25" s="62">
        <v>1</v>
      </c>
      <c r="I25" s="62">
        <v>3</v>
      </c>
      <c r="J25" s="62">
        <v>1</v>
      </c>
      <c r="K25" s="62">
        <v>0</v>
      </c>
      <c r="L25" s="62">
        <v>0</v>
      </c>
      <c r="M25" s="62">
        <v>0</v>
      </c>
    </row>
    <row r="26" spans="2:13" ht="15" thickBot="1" x14ac:dyDescent="0.25">
      <c r="B26" s="33" t="s">
        <v>162</v>
      </c>
      <c r="C26" s="34">
        <v>9</v>
      </c>
      <c r="D26" s="34">
        <v>4</v>
      </c>
      <c r="E26" s="34">
        <v>13</v>
      </c>
      <c r="F26" s="62">
        <v>12</v>
      </c>
      <c r="G26" s="62">
        <v>0</v>
      </c>
      <c r="H26" s="62">
        <v>0</v>
      </c>
      <c r="I26" s="62">
        <v>4</v>
      </c>
      <c r="J26" s="62">
        <v>0</v>
      </c>
      <c r="K26" s="62">
        <v>0</v>
      </c>
      <c r="L26" s="62">
        <v>7</v>
      </c>
      <c r="M26" s="62">
        <v>0</v>
      </c>
    </row>
    <row r="27" spans="2:13" ht="15" thickBot="1" x14ac:dyDescent="0.25">
      <c r="B27" s="33" t="s">
        <v>164</v>
      </c>
      <c r="C27" s="34">
        <v>4</v>
      </c>
      <c r="D27" s="34">
        <v>0</v>
      </c>
      <c r="E27" s="34">
        <v>4</v>
      </c>
      <c r="F27" s="62">
        <v>0</v>
      </c>
      <c r="G27" s="62">
        <v>1</v>
      </c>
      <c r="H27" s="62">
        <v>1</v>
      </c>
      <c r="I27" s="62">
        <v>0</v>
      </c>
      <c r="J27" s="62">
        <v>0</v>
      </c>
      <c r="K27" s="62">
        <v>0</v>
      </c>
      <c r="L27" s="62">
        <v>0</v>
      </c>
      <c r="M27" s="62">
        <v>1</v>
      </c>
    </row>
    <row r="28" spans="2:13" ht="15" thickBot="1" x14ac:dyDescent="0.25">
      <c r="B28" s="33" t="s">
        <v>166</v>
      </c>
      <c r="C28" s="34">
        <v>1</v>
      </c>
      <c r="D28" s="34">
        <v>1</v>
      </c>
      <c r="E28" s="34">
        <v>2</v>
      </c>
      <c r="F28" s="62">
        <v>2</v>
      </c>
      <c r="G28" s="62">
        <v>0</v>
      </c>
      <c r="H28" s="62">
        <v>0</v>
      </c>
      <c r="I28" s="62">
        <v>1</v>
      </c>
      <c r="J28" s="62">
        <v>0</v>
      </c>
      <c r="K28" s="62">
        <v>0</v>
      </c>
      <c r="L28" s="62">
        <v>1</v>
      </c>
      <c r="M28" s="62">
        <v>0</v>
      </c>
    </row>
    <row r="29" spans="2:13" ht="15" thickBot="1" x14ac:dyDescent="0.25">
      <c r="B29" s="33" t="s">
        <v>171</v>
      </c>
      <c r="C29" s="34">
        <v>3</v>
      </c>
      <c r="D29" s="34">
        <v>16</v>
      </c>
      <c r="E29" s="34">
        <v>19</v>
      </c>
      <c r="F29" s="62">
        <v>8</v>
      </c>
      <c r="G29" s="62">
        <v>10</v>
      </c>
      <c r="H29" s="62">
        <v>0</v>
      </c>
      <c r="I29" s="62">
        <v>9</v>
      </c>
      <c r="J29" s="62">
        <v>2</v>
      </c>
      <c r="K29" s="62">
        <v>0</v>
      </c>
      <c r="L29" s="62">
        <v>4</v>
      </c>
      <c r="M29" s="62">
        <v>0</v>
      </c>
    </row>
    <row r="30" spans="2:13" ht="15" thickBot="1" x14ac:dyDescent="0.25">
      <c r="B30" s="33" t="s">
        <v>172</v>
      </c>
      <c r="C30" s="34">
        <v>0</v>
      </c>
      <c r="D30" s="34">
        <v>0</v>
      </c>
      <c r="E30" s="34">
        <v>0</v>
      </c>
      <c r="F30" s="62">
        <v>0</v>
      </c>
      <c r="G30" s="62">
        <v>0</v>
      </c>
      <c r="H30" s="62">
        <v>0</v>
      </c>
      <c r="I30" s="62">
        <v>0</v>
      </c>
      <c r="J30" s="62">
        <v>0</v>
      </c>
      <c r="K30" s="62">
        <v>0</v>
      </c>
      <c r="L30" s="62">
        <v>0</v>
      </c>
      <c r="M30" s="62">
        <v>0</v>
      </c>
    </row>
    <row r="31" spans="2:13" ht="15" thickBot="1" x14ac:dyDescent="0.25">
      <c r="B31" s="33" t="s">
        <v>128</v>
      </c>
      <c r="C31" s="34">
        <v>3</v>
      </c>
      <c r="D31" s="34">
        <v>12</v>
      </c>
      <c r="E31" s="34">
        <v>15</v>
      </c>
      <c r="F31" s="62">
        <v>8</v>
      </c>
      <c r="G31" s="62">
        <v>6</v>
      </c>
      <c r="H31" s="62">
        <v>0</v>
      </c>
      <c r="I31" s="62">
        <v>0</v>
      </c>
      <c r="J31" s="62">
        <v>0</v>
      </c>
      <c r="K31" s="62">
        <v>0</v>
      </c>
      <c r="L31" s="62">
        <v>1</v>
      </c>
      <c r="M31" s="62">
        <v>1</v>
      </c>
    </row>
    <row r="32" spans="2:13" ht="15" thickBot="1" x14ac:dyDescent="0.25">
      <c r="B32" s="33" t="s">
        <v>141</v>
      </c>
      <c r="C32" s="34">
        <v>7</v>
      </c>
      <c r="D32" s="34">
        <v>5</v>
      </c>
      <c r="E32" s="34">
        <v>12</v>
      </c>
      <c r="F32" s="62">
        <v>0</v>
      </c>
      <c r="G32" s="62">
        <v>9</v>
      </c>
      <c r="H32" s="62">
        <v>0</v>
      </c>
      <c r="I32" s="62">
        <v>2</v>
      </c>
      <c r="J32" s="62">
        <v>1</v>
      </c>
      <c r="K32" s="62">
        <v>0</v>
      </c>
      <c r="L32" s="62">
        <v>0</v>
      </c>
      <c r="M32" s="62">
        <v>4</v>
      </c>
    </row>
    <row r="33" spans="2:13" ht="15" thickBot="1" x14ac:dyDescent="0.25">
      <c r="B33" s="33" t="s">
        <v>143</v>
      </c>
      <c r="C33" s="34">
        <v>2</v>
      </c>
      <c r="D33" s="34">
        <v>3</v>
      </c>
      <c r="E33" s="34">
        <v>5</v>
      </c>
      <c r="F33" s="62">
        <v>0</v>
      </c>
      <c r="G33" s="62">
        <v>6</v>
      </c>
      <c r="H33" s="62">
        <v>0</v>
      </c>
      <c r="I33" s="62">
        <v>2</v>
      </c>
      <c r="J33" s="62">
        <v>1</v>
      </c>
      <c r="K33" s="62">
        <v>0</v>
      </c>
      <c r="L33" s="62">
        <v>0</v>
      </c>
      <c r="M33" s="62">
        <v>1</v>
      </c>
    </row>
    <row r="34" spans="2:13" ht="15" thickBot="1" x14ac:dyDescent="0.25">
      <c r="B34" s="33" t="s">
        <v>147</v>
      </c>
      <c r="C34" s="34">
        <v>0</v>
      </c>
      <c r="D34" s="34">
        <v>5</v>
      </c>
      <c r="E34" s="34">
        <v>5</v>
      </c>
      <c r="F34" s="62">
        <v>3</v>
      </c>
      <c r="G34" s="62">
        <v>0</v>
      </c>
      <c r="H34" s="62">
        <v>0</v>
      </c>
      <c r="I34" s="62">
        <v>0</v>
      </c>
      <c r="J34" s="62">
        <v>0</v>
      </c>
      <c r="K34" s="62">
        <v>0</v>
      </c>
      <c r="L34" s="62">
        <v>0</v>
      </c>
      <c r="M34" s="62">
        <v>0</v>
      </c>
    </row>
    <row r="35" spans="2:13" ht="15" thickBot="1" x14ac:dyDescent="0.25">
      <c r="B35" s="33" t="s">
        <v>169</v>
      </c>
      <c r="C35" s="34">
        <v>5</v>
      </c>
      <c r="D35" s="34">
        <v>11</v>
      </c>
      <c r="E35" s="34">
        <v>16</v>
      </c>
      <c r="F35" s="62">
        <v>8</v>
      </c>
      <c r="G35" s="62">
        <v>6</v>
      </c>
      <c r="H35" s="62">
        <v>0</v>
      </c>
      <c r="I35" s="62">
        <v>4</v>
      </c>
      <c r="J35" s="62">
        <v>1</v>
      </c>
      <c r="K35" s="62">
        <v>0</v>
      </c>
      <c r="L35" s="62">
        <v>4</v>
      </c>
      <c r="M35" s="62">
        <v>2</v>
      </c>
    </row>
    <row r="36" spans="2:13" ht="15" thickBot="1" x14ac:dyDescent="0.25">
      <c r="B36" s="33" t="s">
        <v>135</v>
      </c>
      <c r="C36" s="34">
        <v>303</v>
      </c>
      <c r="D36" s="34">
        <v>211</v>
      </c>
      <c r="E36" s="34">
        <v>514</v>
      </c>
      <c r="F36" s="62">
        <v>337</v>
      </c>
      <c r="G36" s="62">
        <v>142</v>
      </c>
      <c r="H36" s="62">
        <v>9</v>
      </c>
      <c r="I36" s="62">
        <v>147</v>
      </c>
      <c r="J36" s="62">
        <v>27</v>
      </c>
      <c r="K36" s="62">
        <v>0</v>
      </c>
      <c r="L36" s="62">
        <v>257</v>
      </c>
      <c r="M36" s="62">
        <v>2</v>
      </c>
    </row>
    <row r="37" spans="2:13" ht="15" thickBot="1" x14ac:dyDescent="0.25">
      <c r="B37" s="33" t="s">
        <v>145</v>
      </c>
      <c r="C37" s="34">
        <v>31</v>
      </c>
      <c r="D37" s="34">
        <v>12</v>
      </c>
      <c r="E37" s="34">
        <v>43</v>
      </c>
      <c r="F37" s="62">
        <v>39</v>
      </c>
      <c r="G37" s="62">
        <v>11</v>
      </c>
      <c r="H37" s="62">
        <v>0</v>
      </c>
      <c r="I37" s="62">
        <v>64</v>
      </c>
      <c r="J37" s="62">
        <v>3</v>
      </c>
      <c r="K37" s="62">
        <v>0</v>
      </c>
      <c r="L37" s="62">
        <v>31</v>
      </c>
      <c r="M37" s="62">
        <v>0</v>
      </c>
    </row>
    <row r="38" spans="2:13" ht="15" thickBot="1" x14ac:dyDescent="0.25">
      <c r="B38" s="33" t="s">
        <v>153</v>
      </c>
      <c r="C38" s="34">
        <v>31</v>
      </c>
      <c r="D38" s="34">
        <v>0</v>
      </c>
      <c r="E38" s="34">
        <v>31</v>
      </c>
      <c r="F38" s="62">
        <v>26</v>
      </c>
      <c r="G38" s="62">
        <v>9</v>
      </c>
      <c r="H38" s="62">
        <v>2</v>
      </c>
      <c r="I38" s="62">
        <v>16</v>
      </c>
      <c r="J38" s="62">
        <v>0</v>
      </c>
      <c r="K38" s="62">
        <v>0</v>
      </c>
      <c r="L38" s="62">
        <v>26</v>
      </c>
      <c r="M38" s="62">
        <v>1</v>
      </c>
    </row>
    <row r="39" spans="2:13" ht="15" thickBot="1" x14ac:dyDescent="0.25">
      <c r="B39" s="33" t="s">
        <v>167</v>
      </c>
      <c r="C39" s="34">
        <v>20</v>
      </c>
      <c r="D39" s="34">
        <v>9</v>
      </c>
      <c r="E39" s="34">
        <v>29</v>
      </c>
      <c r="F39" s="62">
        <v>28</v>
      </c>
      <c r="G39" s="62">
        <v>7</v>
      </c>
      <c r="H39" s="62">
        <v>0</v>
      </c>
      <c r="I39" s="62">
        <v>28</v>
      </c>
      <c r="J39" s="62">
        <v>1</v>
      </c>
      <c r="K39" s="62">
        <v>0</v>
      </c>
      <c r="L39" s="62">
        <v>16</v>
      </c>
      <c r="M39" s="62">
        <v>1</v>
      </c>
    </row>
    <row r="40" spans="2:13" ht="15" thickBot="1" x14ac:dyDescent="0.25">
      <c r="B40" s="33" t="s">
        <v>129</v>
      </c>
      <c r="C40" s="34">
        <v>24</v>
      </c>
      <c r="D40" s="34">
        <v>55</v>
      </c>
      <c r="E40" s="34">
        <v>79</v>
      </c>
      <c r="F40" s="62">
        <v>26</v>
      </c>
      <c r="G40" s="62">
        <v>20</v>
      </c>
      <c r="H40" s="62">
        <v>5</v>
      </c>
      <c r="I40" s="62">
        <v>19</v>
      </c>
      <c r="J40" s="62">
        <v>0</v>
      </c>
      <c r="K40" s="62">
        <v>0</v>
      </c>
      <c r="L40" s="62">
        <v>24</v>
      </c>
      <c r="M40" s="62">
        <v>4</v>
      </c>
    </row>
    <row r="41" spans="2:13" ht="15" thickBot="1" x14ac:dyDescent="0.25">
      <c r="B41" s="33" t="s">
        <v>140</v>
      </c>
      <c r="C41" s="34">
        <v>21</v>
      </c>
      <c r="D41" s="34">
        <v>19</v>
      </c>
      <c r="E41" s="34">
        <v>40</v>
      </c>
      <c r="F41" s="62">
        <v>25</v>
      </c>
      <c r="G41" s="62">
        <v>10</v>
      </c>
      <c r="H41" s="62">
        <v>0</v>
      </c>
      <c r="I41" s="62">
        <v>7</v>
      </c>
      <c r="J41" s="62">
        <v>1</v>
      </c>
      <c r="K41" s="62">
        <v>0</v>
      </c>
      <c r="L41" s="62">
        <v>13</v>
      </c>
      <c r="M41" s="62">
        <v>0</v>
      </c>
    </row>
    <row r="42" spans="2:13" ht="15" thickBot="1" x14ac:dyDescent="0.25">
      <c r="B42" s="33" t="s">
        <v>170</v>
      </c>
      <c r="C42" s="34">
        <v>25</v>
      </c>
      <c r="D42" s="34">
        <v>101</v>
      </c>
      <c r="E42" s="34">
        <v>126</v>
      </c>
      <c r="F42" s="62">
        <v>40</v>
      </c>
      <c r="G42" s="62">
        <v>80</v>
      </c>
      <c r="H42" s="62">
        <v>2</v>
      </c>
      <c r="I42" s="62">
        <v>23</v>
      </c>
      <c r="J42" s="62">
        <v>2</v>
      </c>
      <c r="K42" s="62">
        <v>0</v>
      </c>
      <c r="L42" s="62">
        <v>10</v>
      </c>
      <c r="M42" s="62">
        <v>1</v>
      </c>
    </row>
    <row r="43" spans="2:13" ht="15" thickBot="1" x14ac:dyDescent="0.25">
      <c r="B43" s="33" t="s">
        <v>134</v>
      </c>
      <c r="C43" s="34">
        <v>10</v>
      </c>
      <c r="D43" s="34">
        <v>11</v>
      </c>
      <c r="E43" s="34">
        <v>21</v>
      </c>
      <c r="F43" s="62">
        <v>4</v>
      </c>
      <c r="G43" s="62">
        <v>2</v>
      </c>
      <c r="H43" s="62">
        <v>0</v>
      </c>
      <c r="I43" s="62">
        <v>5</v>
      </c>
      <c r="J43" s="62">
        <v>0</v>
      </c>
      <c r="K43" s="62">
        <v>0</v>
      </c>
      <c r="L43" s="62">
        <v>3</v>
      </c>
      <c r="M43" s="62">
        <v>0</v>
      </c>
    </row>
    <row r="44" spans="2:13" ht="15" thickBot="1" x14ac:dyDescent="0.25">
      <c r="B44" s="33" t="s">
        <v>138</v>
      </c>
      <c r="C44" s="34">
        <v>2</v>
      </c>
      <c r="D44" s="34">
        <v>3</v>
      </c>
      <c r="E44" s="34">
        <v>5</v>
      </c>
      <c r="F44" s="62">
        <v>1</v>
      </c>
      <c r="G44" s="62">
        <v>2</v>
      </c>
      <c r="H44" s="62">
        <v>0</v>
      </c>
      <c r="I44" s="62">
        <v>1</v>
      </c>
      <c r="J44" s="62">
        <v>0</v>
      </c>
      <c r="K44" s="62">
        <v>0</v>
      </c>
      <c r="L44" s="62">
        <v>0</v>
      </c>
      <c r="M44" s="62">
        <v>0</v>
      </c>
    </row>
    <row r="45" spans="2:13" ht="15" thickBot="1" x14ac:dyDescent="0.25">
      <c r="B45" s="33" t="s">
        <v>127</v>
      </c>
      <c r="C45" s="34">
        <v>11</v>
      </c>
      <c r="D45" s="34">
        <v>18</v>
      </c>
      <c r="E45" s="34">
        <v>29</v>
      </c>
      <c r="F45" s="62">
        <v>14</v>
      </c>
      <c r="G45" s="62">
        <v>11</v>
      </c>
      <c r="H45" s="62">
        <v>1</v>
      </c>
      <c r="I45" s="62">
        <v>19</v>
      </c>
      <c r="J45" s="62">
        <v>3</v>
      </c>
      <c r="K45" s="62">
        <v>0</v>
      </c>
      <c r="L45" s="62">
        <v>5</v>
      </c>
      <c r="M45" s="62">
        <v>0</v>
      </c>
    </row>
    <row r="46" spans="2:13" ht="15" thickBot="1" x14ac:dyDescent="0.25">
      <c r="B46" s="33" t="s">
        <v>154</v>
      </c>
      <c r="C46" s="34">
        <v>9</v>
      </c>
      <c r="D46" s="34">
        <v>4</v>
      </c>
      <c r="E46" s="34">
        <v>13</v>
      </c>
      <c r="F46" s="62">
        <v>13</v>
      </c>
      <c r="G46" s="62">
        <v>0</v>
      </c>
      <c r="H46" s="62">
        <v>1</v>
      </c>
      <c r="I46" s="62">
        <v>11</v>
      </c>
      <c r="J46" s="62">
        <v>0</v>
      </c>
      <c r="K46" s="62">
        <v>0</v>
      </c>
      <c r="L46" s="62">
        <v>9</v>
      </c>
      <c r="M46" s="62">
        <v>0</v>
      </c>
    </row>
    <row r="47" spans="2:13" ht="15" thickBot="1" x14ac:dyDescent="0.25">
      <c r="B47" s="33" t="s">
        <v>159</v>
      </c>
      <c r="C47" s="34">
        <v>0</v>
      </c>
      <c r="D47" s="34">
        <v>4</v>
      </c>
      <c r="E47" s="34">
        <v>4</v>
      </c>
      <c r="F47" s="62">
        <v>3</v>
      </c>
      <c r="G47" s="62">
        <v>0</v>
      </c>
      <c r="H47" s="62">
        <v>1</v>
      </c>
      <c r="I47" s="62">
        <v>1</v>
      </c>
      <c r="J47" s="62">
        <v>0</v>
      </c>
      <c r="K47" s="62">
        <v>0</v>
      </c>
      <c r="L47" s="62">
        <v>0</v>
      </c>
      <c r="M47" s="62">
        <v>0</v>
      </c>
    </row>
    <row r="48" spans="2:13" ht="15" thickBot="1" x14ac:dyDescent="0.25">
      <c r="B48" s="33" t="s">
        <v>161</v>
      </c>
      <c r="C48" s="34">
        <v>11</v>
      </c>
      <c r="D48" s="34">
        <v>13</v>
      </c>
      <c r="E48" s="34">
        <v>24</v>
      </c>
      <c r="F48" s="62">
        <v>20</v>
      </c>
      <c r="G48" s="62">
        <v>7</v>
      </c>
      <c r="H48" s="62">
        <v>3</v>
      </c>
      <c r="I48" s="62">
        <v>10</v>
      </c>
      <c r="J48" s="62">
        <v>8</v>
      </c>
      <c r="K48" s="62">
        <v>0</v>
      </c>
      <c r="L48" s="62">
        <v>5</v>
      </c>
      <c r="M48" s="62">
        <v>5</v>
      </c>
    </row>
    <row r="49" spans="2:13" ht="15.75" customHeight="1" thickBot="1" x14ac:dyDescent="0.25">
      <c r="B49" s="33" t="s">
        <v>155</v>
      </c>
      <c r="C49" s="34">
        <v>86</v>
      </c>
      <c r="D49" s="34">
        <v>258</v>
      </c>
      <c r="E49" s="34">
        <v>344</v>
      </c>
      <c r="F49" s="34">
        <v>139</v>
      </c>
      <c r="G49" s="34">
        <v>169</v>
      </c>
      <c r="H49" s="34">
        <v>11</v>
      </c>
      <c r="I49" s="34">
        <v>58</v>
      </c>
      <c r="J49" s="34">
        <v>19</v>
      </c>
      <c r="K49" s="34">
        <v>0</v>
      </c>
      <c r="L49" s="34">
        <v>46</v>
      </c>
      <c r="M49" s="34">
        <v>15</v>
      </c>
    </row>
    <row r="50" spans="2:13" ht="15" thickBot="1" x14ac:dyDescent="0.25">
      <c r="B50" s="33" t="s">
        <v>157</v>
      </c>
      <c r="C50" s="34">
        <v>11</v>
      </c>
      <c r="D50" s="34">
        <v>17</v>
      </c>
      <c r="E50" s="34">
        <v>28</v>
      </c>
      <c r="F50" s="34">
        <v>23</v>
      </c>
      <c r="G50" s="34">
        <v>4</v>
      </c>
      <c r="H50" s="34">
        <v>0</v>
      </c>
      <c r="I50" s="34">
        <v>19</v>
      </c>
      <c r="J50" s="34">
        <v>1</v>
      </c>
      <c r="K50" s="34">
        <v>0</v>
      </c>
      <c r="L50" s="34">
        <v>7</v>
      </c>
      <c r="M50" s="34">
        <v>1</v>
      </c>
    </row>
    <row r="51" spans="2:13" ht="15" thickBot="1" x14ac:dyDescent="0.25">
      <c r="B51" s="33" t="s">
        <v>158</v>
      </c>
      <c r="C51" s="34">
        <v>8</v>
      </c>
      <c r="D51" s="34">
        <v>4</v>
      </c>
      <c r="E51" s="34">
        <v>12</v>
      </c>
      <c r="F51" s="34">
        <v>7</v>
      </c>
      <c r="G51" s="34">
        <v>3</v>
      </c>
      <c r="H51" s="34">
        <v>1</v>
      </c>
      <c r="I51" s="34">
        <v>9</v>
      </c>
      <c r="J51" s="34">
        <v>2</v>
      </c>
      <c r="K51" s="34">
        <v>0</v>
      </c>
      <c r="L51" s="34">
        <v>3</v>
      </c>
      <c r="M51" s="34">
        <v>0</v>
      </c>
    </row>
    <row r="52" spans="2:13" ht="15" thickBot="1" x14ac:dyDescent="0.25">
      <c r="B52" s="33" t="s">
        <v>131</v>
      </c>
      <c r="C52" s="34">
        <v>0</v>
      </c>
      <c r="D52" s="34">
        <v>2</v>
      </c>
      <c r="E52" s="34">
        <v>2</v>
      </c>
      <c r="F52" s="34">
        <v>0</v>
      </c>
      <c r="G52" s="34">
        <v>5</v>
      </c>
      <c r="H52" s="34">
        <v>0</v>
      </c>
      <c r="I52" s="34">
        <v>2</v>
      </c>
      <c r="J52" s="34">
        <v>1</v>
      </c>
      <c r="K52" s="34">
        <v>0</v>
      </c>
      <c r="L52" s="34">
        <v>0</v>
      </c>
      <c r="M52" s="34">
        <v>0</v>
      </c>
    </row>
    <row r="53" spans="2:13" ht="15" thickBot="1" x14ac:dyDescent="0.25">
      <c r="B53" s="33" t="s">
        <v>144</v>
      </c>
      <c r="C53" s="34">
        <v>8</v>
      </c>
      <c r="D53" s="34">
        <v>22</v>
      </c>
      <c r="E53" s="34">
        <v>30</v>
      </c>
      <c r="F53" s="34">
        <v>12</v>
      </c>
      <c r="G53" s="34">
        <v>15</v>
      </c>
      <c r="H53" s="34">
        <v>0</v>
      </c>
      <c r="I53" s="34">
        <v>6</v>
      </c>
      <c r="J53" s="34">
        <v>2</v>
      </c>
      <c r="K53" s="34">
        <v>0</v>
      </c>
      <c r="L53" s="34">
        <v>3</v>
      </c>
      <c r="M53" s="34">
        <v>3</v>
      </c>
    </row>
    <row r="54" spans="2:13" ht="15" thickBot="1" x14ac:dyDescent="0.25">
      <c r="B54" s="33" t="s">
        <v>136</v>
      </c>
      <c r="C54" s="34">
        <v>12</v>
      </c>
      <c r="D54" s="34">
        <v>24</v>
      </c>
      <c r="E54" s="34">
        <v>36</v>
      </c>
      <c r="F54" s="34">
        <v>29</v>
      </c>
      <c r="G54" s="34">
        <v>21</v>
      </c>
      <c r="H54" s="34">
        <v>0</v>
      </c>
      <c r="I54" s="63">
        <v>18</v>
      </c>
      <c r="J54" s="34">
        <v>5</v>
      </c>
      <c r="K54" s="34">
        <v>0</v>
      </c>
      <c r="L54" s="34">
        <v>9</v>
      </c>
      <c r="M54" s="34">
        <v>4</v>
      </c>
    </row>
    <row r="55" spans="2:13" ht="15" thickBot="1" x14ac:dyDescent="0.25">
      <c r="B55" s="33" t="s">
        <v>11</v>
      </c>
      <c r="C55" s="34">
        <v>13</v>
      </c>
      <c r="D55" s="34">
        <v>5</v>
      </c>
      <c r="E55" s="34">
        <v>18</v>
      </c>
      <c r="F55" s="34">
        <v>8</v>
      </c>
      <c r="G55" s="34">
        <v>10</v>
      </c>
      <c r="H55" s="34">
        <v>0</v>
      </c>
      <c r="I55" s="34">
        <v>4</v>
      </c>
      <c r="J55" s="34">
        <v>2</v>
      </c>
      <c r="K55" s="34">
        <v>0</v>
      </c>
      <c r="L55" s="34">
        <v>5</v>
      </c>
      <c r="M55" s="34">
        <v>6</v>
      </c>
    </row>
    <row r="56" spans="2:13" ht="15" thickBot="1" x14ac:dyDescent="0.25">
      <c r="B56" s="54" t="s">
        <v>16</v>
      </c>
      <c r="C56" s="53">
        <f>SUM(C6:C55)</f>
        <v>838</v>
      </c>
      <c r="D56" s="53">
        <f t="shared" ref="D56:E56" si="0">SUM(D6:D55)</f>
        <v>1067</v>
      </c>
      <c r="E56" s="53">
        <f t="shared" si="0"/>
        <v>1905</v>
      </c>
      <c r="F56" s="53">
        <f>SUM(F6:F55)</f>
        <v>1062</v>
      </c>
      <c r="G56" s="53">
        <f>SUM(G6:G55)</f>
        <v>664</v>
      </c>
      <c r="H56" s="53">
        <f>SUM(H6:H55)</f>
        <v>77</v>
      </c>
      <c r="I56" s="53">
        <f>SUM(I6:I55)</f>
        <v>619</v>
      </c>
      <c r="J56" s="53">
        <f>SUM(J6:J55)</f>
        <v>105</v>
      </c>
      <c r="K56" s="53">
        <v>0</v>
      </c>
      <c r="L56" s="53">
        <f>SUM(L6:L55)</f>
        <v>576</v>
      </c>
      <c r="M56" s="53">
        <f>SUM(M6:M55)</f>
        <v>77</v>
      </c>
    </row>
    <row r="58" spans="2:13" x14ac:dyDescent="0.2">
      <c r="I58" s="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0"/>
  <sheetViews>
    <sheetView zoomScaleNormal="100" workbookViewId="0"/>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4"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f>+'Concursos presentados TSJ total'!C23</f>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f>+'Concursos presentados TSJ total'!D23</f>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f>+'Concursos presentados TSJ total'!E23</f>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f>+'Concursos presentados TSJ total'!F23</f>
        <v>2251</v>
      </c>
      <c r="D61" s="36">
        <v>1259</v>
      </c>
      <c r="E61" s="36">
        <v>239</v>
      </c>
      <c r="F61" s="36">
        <v>17156</v>
      </c>
      <c r="G61" s="37">
        <f t="shared" si="8"/>
        <v>0.14964249233912155</v>
      </c>
      <c r="H61" s="37">
        <f t="shared" si="8"/>
        <v>7.8834618680377042E-2</v>
      </c>
      <c r="I61" s="37">
        <f>+(E61-E57)/E57</f>
        <v>0.70714285714285718</v>
      </c>
      <c r="J61" s="37">
        <f t="shared" si="8"/>
        <v>-0.40550280684732137</v>
      </c>
      <c r="K61" s="19"/>
      <c r="L61" s="19"/>
    </row>
    <row r="62" spans="2:12" ht="15" thickBot="1" x14ac:dyDescent="0.25">
      <c r="B62" s="61" t="s">
        <v>111</v>
      </c>
      <c r="C62" s="58">
        <f>+'Concursos presentados TSJ total'!G23</f>
        <v>2394</v>
      </c>
      <c r="D62" s="58">
        <v>1073</v>
      </c>
      <c r="E62" s="62">
        <v>205</v>
      </c>
      <c r="F62" s="70">
        <v>14277</v>
      </c>
      <c r="G62" s="35">
        <f t="shared" si="8"/>
        <v>0.40328253223915594</v>
      </c>
      <c r="H62" s="35">
        <f t="shared" si="8"/>
        <v>-1.3786764705882353E-2</v>
      </c>
      <c r="I62" s="35">
        <f>+(E62-E58)/E58</f>
        <v>-0.34920634920634919</v>
      </c>
      <c r="J62" s="35">
        <f t="shared" si="8"/>
        <v>-0.42489425981873113</v>
      </c>
      <c r="K62" s="19"/>
      <c r="L62" s="19"/>
    </row>
    <row r="63" spans="2:12" ht="15" thickBot="1" x14ac:dyDescent="0.25">
      <c r="B63" s="61" t="s">
        <v>177</v>
      </c>
      <c r="C63" s="58">
        <f>+'Concursos presentados TSJ total'!H23</f>
        <v>2342</v>
      </c>
      <c r="D63" s="58">
        <v>1342</v>
      </c>
      <c r="E63" s="62">
        <v>220</v>
      </c>
      <c r="F63" s="70">
        <v>15362</v>
      </c>
      <c r="G63" s="35">
        <f t="shared" si="8"/>
        <v>1.0744021257750223</v>
      </c>
      <c r="H63" s="35">
        <f t="shared" si="8"/>
        <v>1</v>
      </c>
      <c r="I63" s="35">
        <f>+(E63-E59)/E59</f>
        <v>0.47651006711409394</v>
      </c>
      <c r="J63" s="35">
        <f t="shared" si="8"/>
        <v>0.1365788694880142</v>
      </c>
      <c r="K63" s="19"/>
      <c r="L63" s="19"/>
    </row>
    <row r="64" spans="2:12" ht="15" thickBot="1" x14ac:dyDescent="0.25">
      <c r="B64" s="61" t="s">
        <v>182</v>
      </c>
      <c r="C64" s="58">
        <f>+'Concursos presentados TSJ total'!I23</f>
        <v>1905</v>
      </c>
      <c r="D64" s="58">
        <v>941</v>
      </c>
      <c r="E64" s="62">
        <v>185</v>
      </c>
      <c r="F64" s="70">
        <v>12469</v>
      </c>
      <c r="G64" s="35">
        <f t="shared" si="8"/>
        <v>6.9623806850084222E-2</v>
      </c>
      <c r="H64" s="35">
        <f t="shared" si="8"/>
        <v>-6.3681592039800991E-2</v>
      </c>
      <c r="I64" s="35">
        <f>+(E64-E60)/E60</f>
        <v>0.2251655629139073</v>
      </c>
      <c r="J64" s="35">
        <f t="shared" si="8"/>
        <v>-0.18166305703222418</v>
      </c>
      <c r="K64" s="19"/>
      <c r="L64" s="19"/>
    </row>
    <row r="65" spans="2:10" ht="12" customHeight="1" x14ac:dyDescent="0.2">
      <c r="B65" s="1"/>
      <c r="C65" s="20"/>
      <c r="D65" s="20"/>
      <c r="E65" s="20"/>
      <c r="F65" s="1"/>
      <c r="G65" s="20"/>
      <c r="H65" s="19"/>
      <c r="I65" s="19"/>
      <c r="J65" s="19"/>
    </row>
    <row r="66" spans="2:10" ht="12" customHeight="1" x14ac:dyDescent="0.2">
      <c r="B66" s="1"/>
      <c r="C66" s="20"/>
      <c r="D66" s="20"/>
      <c r="E66" s="20"/>
      <c r="F66" s="1"/>
      <c r="G66" s="20"/>
      <c r="H66" s="19"/>
      <c r="I66" s="19"/>
      <c r="J66" s="19"/>
    </row>
    <row r="67" spans="2:10" x14ac:dyDescent="0.2">
      <c r="B67" s="8" t="s">
        <v>12</v>
      </c>
      <c r="C67" s="21"/>
      <c r="D67" s="21"/>
      <c r="E67" s="21"/>
      <c r="F67" s="21"/>
      <c r="G67" s="22"/>
      <c r="H67" s="22"/>
    </row>
    <row r="68" spans="2:10" x14ac:dyDescent="0.2">
      <c r="B68" s="8" t="s">
        <v>13</v>
      </c>
      <c r="C68" s="21"/>
      <c r="D68" s="21"/>
      <c r="E68" s="21"/>
      <c r="F68" s="21"/>
      <c r="G68" s="22"/>
      <c r="H68" s="22"/>
    </row>
    <row r="71" spans="2:10" x14ac:dyDescent="0.2">
      <c r="B71" s="23" t="s">
        <v>78</v>
      </c>
      <c r="C71" s="23"/>
      <c r="D71" s="23"/>
      <c r="E71" s="23"/>
      <c r="F71" s="23"/>
      <c r="G71" s="23"/>
      <c r="H71" s="23"/>
      <c r="I71" s="23"/>
      <c r="J71" s="23"/>
    </row>
    <row r="72" spans="2:10" x14ac:dyDescent="0.2">
      <c r="B72" s="23" t="s">
        <v>79</v>
      </c>
      <c r="C72" s="23"/>
      <c r="D72" s="23"/>
      <c r="E72" s="23"/>
      <c r="F72" s="23"/>
      <c r="G72" s="23"/>
      <c r="H72" s="23"/>
      <c r="I72" s="23"/>
      <c r="J72" s="23"/>
    </row>
    <row r="80"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8"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I45"/>
  <sheetViews>
    <sheetView zoomScaleNormal="100" workbookViewId="0">
      <selection activeCell="S27" sqref="S27"/>
    </sheetView>
  </sheetViews>
  <sheetFormatPr baseColWidth="10" defaultRowHeight="12.75" x14ac:dyDescent="0.2"/>
  <cols>
    <col min="1" max="1" width="8.7109375" style="7" customWidth="1"/>
    <col min="2" max="2" width="33.85546875" style="7" customWidth="1"/>
    <col min="3" max="99" width="12.28515625" style="7" customWidth="1"/>
    <col min="100" max="16384" width="11.42578125" style="7"/>
  </cols>
  <sheetData>
    <row r="1" spans="2:9" ht="15" x14ac:dyDescent="0.2">
      <c r="C1" s="26"/>
      <c r="D1" s="26"/>
    </row>
    <row r="2" spans="2:9" ht="40.5" customHeight="1" x14ac:dyDescent="0.2">
      <c r="B2" s="24"/>
      <c r="C2" s="29"/>
      <c r="D2" s="26"/>
    </row>
    <row r="3" spans="2:9" s="25" customFormat="1" ht="28.5" customHeight="1" x14ac:dyDescent="0.2">
      <c r="B3" s="44"/>
      <c r="C3" s="41"/>
    </row>
    <row r="5" spans="2:9" ht="39" customHeight="1" x14ac:dyDescent="0.2">
      <c r="C5" s="31" t="s">
        <v>103</v>
      </c>
      <c r="D5" s="31" t="s">
        <v>104</v>
      </c>
      <c r="E5" s="31" t="s">
        <v>109</v>
      </c>
      <c r="F5" s="52" t="s">
        <v>110</v>
      </c>
      <c r="G5" s="31" t="s">
        <v>111</v>
      </c>
      <c r="H5" s="31" t="s">
        <v>177</v>
      </c>
      <c r="I5" s="31" t="s">
        <v>182</v>
      </c>
    </row>
    <row r="6" spans="2:9" ht="17.100000000000001" customHeight="1" thickBot="1" x14ac:dyDescent="0.25">
      <c r="B6" s="33" t="s">
        <v>30</v>
      </c>
      <c r="C6" s="34">
        <v>174</v>
      </c>
      <c r="D6" s="34">
        <v>110</v>
      </c>
      <c r="E6" s="34">
        <v>119</v>
      </c>
      <c r="F6" s="34">
        <v>193</v>
      </c>
      <c r="G6" s="34">
        <v>254</v>
      </c>
      <c r="H6" s="34">
        <v>186</v>
      </c>
      <c r="I6" s="34">
        <v>189</v>
      </c>
    </row>
    <row r="7" spans="2:9" ht="17.100000000000001" customHeight="1" thickBot="1" x14ac:dyDescent="0.25">
      <c r="B7" s="33" t="s">
        <v>31</v>
      </c>
      <c r="C7" s="34">
        <v>44</v>
      </c>
      <c r="D7" s="34">
        <v>18</v>
      </c>
      <c r="E7" s="34">
        <v>30</v>
      </c>
      <c r="F7" s="34">
        <v>54</v>
      </c>
      <c r="G7" s="63">
        <v>53</v>
      </c>
      <c r="H7" s="63">
        <v>40</v>
      </c>
      <c r="I7" s="63">
        <v>39</v>
      </c>
    </row>
    <row r="8" spans="2:9" ht="17.100000000000001" customHeight="1" thickBot="1" x14ac:dyDescent="0.25">
      <c r="B8" s="33" t="s">
        <v>99</v>
      </c>
      <c r="C8" s="34">
        <v>29</v>
      </c>
      <c r="D8" s="34">
        <v>12</v>
      </c>
      <c r="E8" s="34">
        <v>23</v>
      </c>
      <c r="F8" s="34">
        <v>41</v>
      </c>
      <c r="G8" s="34">
        <v>38</v>
      </c>
      <c r="H8" s="34">
        <v>43</v>
      </c>
      <c r="I8" s="34">
        <v>33</v>
      </c>
    </row>
    <row r="9" spans="2:9" ht="17.100000000000001" customHeight="1" thickBot="1" x14ac:dyDescent="0.25">
      <c r="B9" s="33" t="s">
        <v>26</v>
      </c>
      <c r="C9" s="34">
        <v>40</v>
      </c>
      <c r="D9" s="34">
        <v>25</v>
      </c>
      <c r="E9" s="34">
        <v>52</v>
      </c>
      <c r="F9" s="34">
        <v>65</v>
      </c>
      <c r="G9" s="34">
        <v>74</v>
      </c>
      <c r="H9" s="34">
        <v>43</v>
      </c>
      <c r="I9" s="34">
        <v>42</v>
      </c>
    </row>
    <row r="10" spans="2:9" ht="17.100000000000001" customHeight="1" thickBot="1" x14ac:dyDescent="0.25">
      <c r="B10" s="33" t="s">
        <v>8</v>
      </c>
      <c r="C10" s="34">
        <v>46</v>
      </c>
      <c r="D10" s="34">
        <v>18</v>
      </c>
      <c r="E10" s="34">
        <v>45</v>
      </c>
      <c r="F10" s="34">
        <v>58</v>
      </c>
      <c r="G10" s="34">
        <v>38</v>
      </c>
      <c r="H10" s="34">
        <v>53</v>
      </c>
      <c r="I10" s="34">
        <v>47</v>
      </c>
    </row>
    <row r="11" spans="2:9" ht="17.100000000000001" customHeight="1" thickBot="1" x14ac:dyDescent="0.25">
      <c r="B11" s="33" t="s">
        <v>9</v>
      </c>
      <c r="C11" s="34">
        <v>20</v>
      </c>
      <c r="D11" s="34">
        <v>7</v>
      </c>
      <c r="E11" s="34">
        <v>16</v>
      </c>
      <c r="F11" s="34">
        <v>17</v>
      </c>
      <c r="G11" s="34">
        <v>13</v>
      </c>
      <c r="H11" s="34">
        <v>12</v>
      </c>
      <c r="I11" s="34">
        <v>14</v>
      </c>
    </row>
    <row r="12" spans="2:9" ht="17.100000000000001" customHeight="1" thickBot="1" x14ac:dyDescent="0.25">
      <c r="B12" s="33" t="s">
        <v>32</v>
      </c>
      <c r="C12" s="34">
        <v>46</v>
      </c>
      <c r="D12" s="34">
        <v>38</v>
      </c>
      <c r="E12" s="34">
        <v>66</v>
      </c>
      <c r="F12" s="34">
        <v>38</v>
      </c>
      <c r="G12" s="34">
        <v>102</v>
      </c>
      <c r="H12" s="34">
        <v>71</v>
      </c>
      <c r="I12" s="34">
        <v>60</v>
      </c>
    </row>
    <row r="13" spans="2:9" ht="17.100000000000001" customHeight="1" thickBot="1" x14ac:dyDescent="0.25">
      <c r="B13" s="33" t="s">
        <v>28</v>
      </c>
      <c r="C13" s="34">
        <v>58</v>
      </c>
      <c r="D13" s="34">
        <v>28</v>
      </c>
      <c r="E13" s="34">
        <v>29</v>
      </c>
      <c r="F13" s="34">
        <v>60</v>
      </c>
      <c r="G13" s="34">
        <v>70</v>
      </c>
      <c r="H13" s="34">
        <v>55</v>
      </c>
      <c r="I13" s="34">
        <v>53</v>
      </c>
    </row>
    <row r="14" spans="2:9" ht="17.100000000000001" customHeight="1" thickBot="1" x14ac:dyDescent="0.25">
      <c r="B14" s="33" t="s">
        <v>18</v>
      </c>
      <c r="C14" s="34">
        <v>578</v>
      </c>
      <c r="D14" s="34">
        <v>417</v>
      </c>
      <c r="E14" s="34">
        <v>617</v>
      </c>
      <c r="F14" s="34">
        <v>783</v>
      </c>
      <c r="G14" s="34">
        <v>817</v>
      </c>
      <c r="H14" s="34">
        <v>778</v>
      </c>
      <c r="I14" s="34">
        <v>617</v>
      </c>
    </row>
    <row r="15" spans="2:9" ht="17.100000000000001" customHeight="1" thickBot="1" x14ac:dyDescent="0.25">
      <c r="B15" s="33" t="s">
        <v>27</v>
      </c>
      <c r="C15" s="34">
        <v>235</v>
      </c>
      <c r="D15" s="34">
        <v>145</v>
      </c>
      <c r="E15" s="34">
        <v>263</v>
      </c>
      <c r="F15" s="34">
        <v>278</v>
      </c>
      <c r="G15" s="34">
        <v>340</v>
      </c>
      <c r="H15" s="34">
        <v>309</v>
      </c>
      <c r="I15" s="34">
        <v>245</v>
      </c>
    </row>
    <row r="16" spans="2:9" ht="17.100000000000001" customHeight="1" thickBot="1" x14ac:dyDescent="0.25">
      <c r="B16" s="33" t="s">
        <v>15</v>
      </c>
      <c r="C16" s="34">
        <v>16</v>
      </c>
      <c r="D16" s="34">
        <v>18</v>
      </c>
      <c r="E16" s="34">
        <v>10</v>
      </c>
      <c r="F16" s="34">
        <v>19</v>
      </c>
      <c r="G16" s="34">
        <v>23</v>
      </c>
      <c r="H16" s="34">
        <v>29</v>
      </c>
      <c r="I16" s="34">
        <v>26</v>
      </c>
    </row>
    <row r="17" spans="2:9" ht="17.100000000000001" customHeight="1" thickBot="1" x14ac:dyDescent="0.25">
      <c r="B17" s="33" t="s">
        <v>10</v>
      </c>
      <c r="C17" s="34">
        <v>80</v>
      </c>
      <c r="D17" s="34">
        <v>52</v>
      </c>
      <c r="E17" s="34">
        <v>78</v>
      </c>
      <c r="F17" s="34">
        <v>75</v>
      </c>
      <c r="G17" s="34">
        <v>99</v>
      </c>
      <c r="H17" s="34">
        <v>79</v>
      </c>
      <c r="I17" s="34">
        <v>70</v>
      </c>
    </row>
    <row r="18" spans="2:9" ht="17.100000000000001" customHeight="1" thickBot="1" x14ac:dyDescent="0.25">
      <c r="B18" s="33" t="s">
        <v>100</v>
      </c>
      <c r="C18" s="34">
        <v>197</v>
      </c>
      <c r="D18" s="34">
        <v>163</v>
      </c>
      <c r="E18" s="34">
        <v>325</v>
      </c>
      <c r="F18" s="34">
        <v>414</v>
      </c>
      <c r="G18" s="34">
        <v>294</v>
      </c>
      <c r="H18" s="34">
        <v>490</v>
      </c>
      <c r="I18" s="34">
        <v>344</v>
      </c>
    </row>
    <row r="19" spans="2:9" ht="17.100000000000001" customHeight="1" thickBot="1" x14ac:dyDescent="0.25">
      <c r="B19" s="33" t="s">
        <v>101</v>
      </c>
      <c r="C19" s="34">
        <v>46</v>
      </c>
      <c r="D19" s="34">
        <v>16</v>
      </c>
      <c r="E19" s="34">
        <v>22</v>
      </c>
      <c r="F19" s="34">
        <v>31</v>
      </c>
      <c r="G19" s="34">
        <v>47</v>
      </c>
      <c r="H19" s="34">
        <v>37</v>
      </c>
      <c r="I19" s="34">
        <v>28</v>
      </c>
    </row>
    <row r="20" spans="2:9" ht="17.100000000000001" customHeight="1" thickBot="1" x14ac:dyDescent="0.25">
      <c r="B20" s="33" t="s">
        <v>102</v>
      </c>
      <c r="C20" s="34">
        <v>5</v>
      </c>
      <c r="D20" s="34">
        <v>11</v>
      </c>
      <c r="E20" s="34">
        <v>6</v>
      </c>
      <c r="F20" s="34">
        <v>15</v>
      </c>
      <c r="G20" s="34">
        <v>9</v>
      </c>
      <c r="H20" s="34">
        <v>9</v>
      </c>
      <c r="I20" s="34">
        <v>12</v>
      </c>
    </row>
    <row r="21" spans="2:9" ht="17.100000000000001" customHeight="1" thickBot="1" x14ac:dyDescent="0.25">
      <c r="B21" s="33" t="s">
        <v>29</v>
      </c>
      <c r="C21" s="34">
        <v>78</v>
      </c>
      <c r="D21" s="34">
        <v>47</v>
      </c>
      <c r="E21" s="34">
        <v>70</v>
      </c>
      <c r="F21" s="34">
        <v>86</v>
      </c>
      <c r="G21" s="34">
        <v>109</v>
      </c>
      <c r="H21" s="34">
        <v>89</v>
      </c>
      <c r="I21" s="34">
        <v>68</v>
      </c>
    </row>
    <row r="22" spans="2:9" ht="17.100000000000001" customHeight="1" thickBot="1" x14ac:dyDescent="0.25">
      <c r="B22" s="33" t="s">
        <v>11</v>
      </c>
      <c r="C22" s="34">
        <v>14</v>
      </c>
      <c r="D22" s="34">
        <v>4</v>
      </c>
      <c r="E22" s="34">
        <v>10</v>
      </c>
      <c r="F22" s="34">
        <v>24</v>
      </c>
      <c r="G22" s="34">
        <v>14</v>
      </c>
      <c r="H22" s="34">
        <v>19</v>
      </c>
      <c r="I22" s="34">
        <v>18</v>
      </c>
    </row>
    <row r="23" spans="2:9" ht="17.100000000000001" customHeight="1" thickBot="1" x14ac:dyDescent="0.25">
      <c r="B23" s="54" t="s">
        <v>16</v>
      </c>
      <c r="C23" s="53">
        <f t="shared" ref="C23:H23" si="0">SUM(C6:C22)</f>
        <v>1706</v>
      </c>
      <c r="D23" s="53">
        <f t="shared" si="0"/>
        <v>1129</v>
      </c>
      <c r="E23" s="53">
        <f t="shared" si="0"/>
        <v>1781</v>
      </c>
      <c r="F23" s="53">
        <f t="shared" si="0"/>
        <v>2251</v>
      </c>
      <c r="G23" s="53">
        <f t="shared" si="0"/>
        <v>2394</v>
      </c>
      <c r="H23" s="53">
        <f t="shared" si="0"/>
        <v>2342</v>
      </c>
      <c r="I23" s="53">
        <f>SUM(I6:I22)</f>
        <v>1905</v>
      </c>
    </row>
    <row r="24" spans="2:9" ht="34.5" customHeight="1" x14ac:dyDescent="0.2">
      <c r="C24" s="30"/>
      <c r="G24" s="30"/>
    </row>
    <row r="25" spans="2:9" ht="36.75" customHeight="1" x14ac:dyDescent="0.2">
      <c r="B25" s="55"/>
      <c r="C25" s="55"/>
      <c r="D25" s="55"/>
      <c r="E25" s="55"/>
    </row>
    <row r="27" spans="2:9" ht="39" customHeight="1" x14ac:dyDescent="0.2">
      <c r="C27" s="32" t="s">
        <v>112</v>
      </c>
      <c r="D27" s="32" t="s">
        <v>178</v>
      </c>
      <c r="E27" s="32" t="s">
        <v>183</v>
      </c>
    </row>
    <row r="28" spans="2:9" ht="17.100000000000001" customHeight="1" thickBot="1" x14ac:dyDescent="0.25">
      <c r="B28" s="33" t="s">
        <v>30</v>
      </c>
      <c r="C28" s="35">
        <f>+IF(C6&gt;0,(G6-C6)/C6,"-")</f>
        <v>0.45977011494252873</v>
      </c>
      <c r="D28" s="35">
        <f>+IF(D6&gt;0,(H6-D6)/D6,"-")</f>
        <v>0.69090909090909092</v>
      </c>
      <c r="E28" s="35">
        <f>+IF(E6&gt;0,(I6-E6)/E6,"-")</f>
        <v>0.58823529411764708</v>
      </c>
    </row>
    <row r="29" spans="2:9" ht="17.100000000000001" customHeight="1" thickBot="1" x14ac:dyDescent="0.25">
      <c r="B29" s="33" t="s">
        <v>31</v>
      </c>
      <c r="C29" s="35">
        <f t="shared" ref="C29:C45" si="1">+IF(C7&gt;0,(G7-C7)/C7,"-")</f>
        <v>0.20454545454545456</v>
      </c>
      <c r="D29" s="35">
        <f t="shared" ref="D29:D45" si="2">+IF(D7&gt;0,(H7-D7)/D7,"-")</f>
        <v>1.2222222222222223</v>
      </c>
      <c r="E29" s="35">
        <f t="shared" ref="E29:E45" si="3">+IF(E7&gt;0,(I7-E7)/E7,"-")</f>
        <v>0.3</v>
      </c>
    </row>
    <row r="30" spans="2:9" ht="17.100000000000001" customHeight="1" thickBot="1" x14ac:dyDescent="0.25">
      <c r="B30" s="33" t="s">
        <v>99</v>
      </c>
      <c r="C30" s="35">
        <f t="shared" si="1"/>
        <v>0.31034482758620691</v>
      </c>
      <c r="D30" s="35">
        <f t="shared" si="2"/>
        <v>2.5833333333333335</v>
      </c>
      <c r="E30" s="35">
        <f t="shared" si="3"/>
        <v>0.43478260869565216</v>
      </c>
    </row>
    <row r="31" spans="2:9" ht="17.100000000000001" customHeight="1" thickBot="1" x14ac:dyDescent="0.25">
      <c r="B31" s="33" t="s">
        <v>26</v>
      </c>
      <c r="C31" s="35">
        <f t="shared" si="1"/>
        <v>0.85</v>
      </c>
      <c r="D31" s="35">
        <f t="shared" si="2"/>
        <v>0.72</v>
      </c>
      <c r="E31" s="35">
        <f t="shared" si="3"/>
        <v>-0.19230769230769232</v>
      </c>
    </row>
    <row r="32" spans="2:9" ht="17.100000000000001" customHeight="1" thickBot="1" x14ac:dyDescent="0.25">
      <c r="B32" s="33" t="s">
        <v>8</v>
      </c>
      <c r="C32" s="35">
        <f t="shared" si="1"/>
        <v>-0.17391304347826086</v>
      </c>
      <c r="D32" s="35">
        <f t="shared" si="2"/>
        <v>1.9444444444444444</v>
      </c>
      <c r="E32" s="35">
        <f t="shared" si="3"/>
        <v>4.4444444444444446E-2</v>
      </c>
    </row>
    <row r="33" spans="2:5" ht="17.100000000000001" customHeight="1" thickBot="1" x14ac:dyDescent="0.25">
      <c r="B33" s="33" t="s">
        <v>9</v>
      </c>
      <c r="C33" s="35">
        <f t="shared" si="1"/>
        <v>-0.35</v>
      </c>
      <c r="D33" s="35">
        <f t="shared" si="2"/>
        <v>0.7142857142857143</v>
      </c>
      <c r="E33" s="35">
        <f t="shared" si="3"/>
        <v>-0.125</v>
      </c>
    </row>
    <row r="34" spans="2:5" ht="17.100000000000001" customHeight="1" thickBot="1" x14ac:dyDescent="0.25">
      <c r="B34" s="33" t="s">
        <v>32</v>
      </c>
      <c r="C34" s="35">
        <f t="shared" si="1"/>
        <v>1.2173913043478262</v>
      </c>
      <c r="D34" s="35">
        <f t="shared" si="2"/>
        <v>0.86842105263157898</v>
      </c>
      <c r="E34" s="35">
        <f t="shared" si="3"/>
        <v>-9.0909090909090912E-2</v>
      </c>
    </row>
    <row r="35" spans="2:5" ht="17.100000000000001" customHeight="1" thickBot="1" x14ac:dyDescent="0.25">
      <c r="B35" s="33" t="s">
        <v>28</v>
      </c>
      <c r="C35" s="35">
        <f t="shared" si="1"/>
        <v>0.20689655172413793</v>
      </c>
      <c r="D35" s="35">
        <f t="shared" si="2"/>
        <v>0.9642857142857143</v>
      </c>
      <c r="E35" s="35">
        <f t="shared" si="3"/>
        <v>0.82758620689655171</v>
      </c>
    </row>
    <row r="36" spans="2:5" ht="17.100000000000001" customHeight="1" thickBot="1" x14ac:dyDescent="0.25">
      <c r="B36" s="33" t="s">
        <v>18</v>
      </c>
      <c r="C36" s="35">
        <f t="shared" si="1"/>
        <v>0.41349480968858132</v>
      </c>
      <c r="D36" s="35">
        <f t="shared" si="2"/>
        <v>0.86570743405275774</v>
      </c>
      <c r="E36" s="35">
        <f t="shared" si="3"/>
        <v>0</v>
      </c>
    </row>
    <row r="37" spans="2:5" ht="17.100000000000001" customHeight="1" thickBot="1" x14ac:dyDescent="0.25">
      <c r="B37" s="33" t="s">
        <v>27</v>
      </c>
      <c r="C37" s="35">
        <f t="shared" si="1"/>
        <v>0.44680851063829785</v>
      </c>
      <c r="D37" s="35">
        <f t="shared" si="2"/>
        <v>1.1310344827586207</v>
      </c>
      <c r="E37" s="35">
        <f t="shared" si="3"/>
        <v>-6.8441064638783272E-2</v>
      </c>
    </row>
    <row r="38" spans="2:5" ht="17.100000000000001" customHeight="1" thickBot="1" x14ac:dyDescent="0.25">
      <c r="B38" s="33" t="s">
        <v>15</v>
      </c>
      <c r="C38" s="35">
        <f t="shared" si="1"/>
        <v>0.4375</v>
      </c>
      <c r="D38" s="35">
        <f t="shared" si="2"/>
        <v>0.61111111111111116</v>
      </c>
      <c r="E38" s="35">
        <f t="shared" si="3"/>
        <v>1.6</v>
      </c>
    </row>
    <row r="39" spans="2:5" ht="17.100000000000001" customHeight="1" thickBot="1" x14ac:dyDescent="0.25">
      <c r="B39" s="33" t="s">
        <v>10</v>
      </c>
      <c r="C39" s="35">
        <f t="shared" si="1"/>
        <v>0.23749999999999999</v>
      </c>
      <c r="D39" s="35">
        <f t="shared" si="2"/>
        <v>0.51923076923076927</v>
      </c>
      <c r="E39" s="35">
        <f t="shared" si="3"/>
        <v>-0.10256410256410256</v>
      </c>
    </row>
    <row r="40" spans="2:5" ht="17.100000000000001" customHeight="1" thickBot="1" x14ac:dyDescent="0.25">
      <c r="B40" s="33" t="s">
        <v>100</v>
      </c>
      <c r="C40" s="35">
        <f t="shared" si="1"/>
        <v>0.49238578680203043</v>
      </c>
      <c r="D40" s="35">
        <f t="shared" si="2"/>
        <v>2.0061349693251533</v>
      </c>
      <c r="E40" s="35">
        <f t="shared" si="3"/>
        <v>5.8461538461538461E-2</v>
      </c>
    </row>
    <row r="41" spans="2:5" ht="17.100000000000001" customHeight="1" thickBot="1" x14ac:dyDescent="0.25">
      <c r="B41" s="33" t="s">
        <v>101</v>
      </c>
      <c r="C41" s="35">
        <f t="shared" si="1"/>
        <v>2.1739130434782608E-2</v>
      </c>
      <c r="D41" s="35">
        <f t="shared" si="2"/>
        <v>1.3125</v>
      </c>
      <c r="E41" s="35">
        <f t="shared" si="3"/>
        <v>0.27272727272727271</v>
      </c>
    </row>
    <row r="42" spans="2:5" ht="17.100000000000001" customHeight="1" thickBot="1" x14ac:dyDescent="0.25">
      <c r="B42" s="33" t="s">
        <v>102</v>
      </c>
      <c r="C42" s="35">
        <f t="shared" si="1"/>
        <v>0.8</v>
      </c>
      <c r="D42" s="35">
        <f t="shared" si="2"/>
        <v>-0.18181818181818182</v>
      </c>
      <c r="E42" s="35">
        <f t="shared" si="3"/>
        <v>1</v>
      </c>
    </row>
    <row r="43" spans="2:5" ht="17.100000000000001" customHeight="1" thickBot="1" x14ac:dyDescent="0.25">
      <c r="B43" s="33" t="s">
        <v>29</v>
      </c>
      <c r="C43" s="35">
        <f t="shared" si="1"/>
        <v>0.39743589743589741</v>
      </c>
      <c r="D43" s="35">
        <f t="shared" si="2"/>
        <v>0.8936170212765957</v>
      </c>
      <c r="E43" s="35">
        <f t="shared" si="3"/>
        <v>-2.8571428571428571E-2</v>
      </c>
    </row>
    <row r="44" spans="2:5" ht="17.100000000000001" customHeight="1" thickBot="1" x14ac:dyDescent="0.25">
      <c r="B44" s="33" t="s">
        <v>11</v>
      </c>
      <c r="C44" s="35">
        <f t="shared" si="1"/>
        <v>0</v>
      </c>
      <c r="D44" s="35">
        <f t="shared" si="2"/>
        <v>3.75</v>
      </c>
      <c r="E44" s="35">
        <f t="shared" si="3"/>
        <v>0.8</v>
      </c>
    </row>
    <row r="45" spans="2:5" ht="17.100000000000001" customHeight="1" thickBot="1" x14ac:dyDescent="0.25">
      <c r="B45" s="54" t="s">
        <v>16</v>
      </c>
      <c r="C45" s="56">
        <f t="shared" si="1"/>
        <v>0.40328253223915594</v>
      </c>
      <c r="D45" s="56">
        <f t="shared" si="2"/>
        <v>1.0744021257750223</v>
      </c>
      <c r="E45" s="56">
        <f t="shared" si="3"/>
        <v>6.9623806850084222E-2</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H24"/>
  <sheetViews>
    <sheetView zoomScaleNormal="100" workbookViewId="0">
      <selection activeCell="O19" sqref="O19"/>
    </sheetView>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6" width="12.28515625" style="7" customWidth="1"/>
    <col min="7" max="7" width="14.28515625" style="7" customWidth="1"/>
    <col min="8" max="98" width="12.28515625" style="7" customWidth="1"/>
    <col min="99" max="16384" width="11.42578125" style="7"/>
  </cols>
  <sheetData>
    <row r="1" spans="2:8" ht="15" x14ac:dyDescent="0.2">
      <c r="C1" s="26"/>
      <c r="D1" s="26"/>
    </row>
    <row r="2" spans="2:8" ht="40.5" customHeight="1" x14ac:dyDescent="0.2">
      <c r="B2" s="24"/>
      <c r="C2" s="29"/>
      <c r="D2" s="26"/>
    </row>
    <row r="3" spans="2:8" s="25" customFormat="1" ht="28.5" customHeight="1" x14ac:dyDescent="0.2">
      <c r="B3" s="44"/>
      <c r="C3" s="41"/>
    </row>
    <row r="5" spans="2:8" x14ac:dyDescent="0.2">
      <c r="C5" s="73" t="s">
        <v>117</v>
      </c>
      <c r="D5" s="74"/>
      <c r="E5" s="73" t="s">
        <v>179</v>
      </c>
      <c r="F5" s="74"/>
      <c r="G5" s="73" t="s">
        <v>184</v>
      </c>
      <c r="H5" s="74"/>
    </row>
    <row r="6" spans="2:8" ht="38.25" x14ac:dyDescent="0.2">
      <c r="C6" s="32" t="s">
        <v>115</v>
      </c>
      <c r="D6" s="32" t="s">
        <v>116</v>
      </c>
      <c r="E6" s="32" t="s">
        <v>115</v>
      </c>
      <c r="F6" s="32" t="s">
        <v>116</v>
      </c>
      <c r="G6" s="32" t="s">
        <v>115</v>
      </c>
      <c r="H6" s="32" t="s">
        <v>116</v>
      </c>
    </row>
    <row r="7" spans="2:8" ht="17.100000000000001" customHeight="1" thickBot="1" x14ac:dyDescent="0.25">
      <c r="B7" s="33" t="s">
        <v>30</v>
      </c>
      <c r="C7" s="34">
        <v>87</v>
      </c>
      <c r="D7" s="7">
        <v>167</v>
      </c>
      <c r="E7" s="34">
        <v>64</v>
      </c>
      <c r="F7" s="7">
        <v>122</v>
      </c>
      <c r="G7" s="34">
        <v>76</v>
      </c>
      <c r="H7" s="7">
        <v>113</v>
      </c>
    </row>
    <row r="8" spans="2:8" ht="17.100000000000001" customHeight="1" thickBot="1" x14ac:dyDescent="0.25">
      <c r="B8" s="33" t="s">
        <v>31</v>
      </c>
      <c r="C8" s="63">
        <v>9</v>
      </c>
      <c r="D8" s="7">
        <v>44</v>
      </c>
      <c r="E8" s="63">
        <v>12</v>
      </c>
      <c r="F8" s="7">
        <v>28</v>
      </c>
      <c r="G8" s="63">
        <v>20</v>
      </c>
      <c r="H8" s="7">
        <v>19</v>
      </c>
    </row>
    <row r="9" spans="2:8" ht="17.100000000000001" customHeight="1" thickBot="1" x14ac:dyDescent="0.25">
      <c r="B9" s="33" t="s">
        <v>99</v>
      </c>
      <c r="C9" s="34">
        <v>14</v>
      </c>
      <c r="D9" s="7">
        <v>24</v>
      </c>
      <c r="E9" s="34">
        <v>20</v>
      </c>
      <c r="F9" s="7">
        <v>23</v>
      </c>
      <c r="G9" s="34">
        <v>20</v>
      </c>
      <c r="H9" s="7">
        <v>13</v>
      </c>
    </row>
    <row r="10" spans="2:8" ht="17.100000000000001" customHeight="1" thickBot="1" x14ac:dyDescent="0.25">
      <c r="B10" s="33" t="s">
        <v>26</v>
      </c>
      <c r="C10" s="34">
        <v>20</v>
      </c>
      <c r="D10" s="7">
        <v>54</v>
      </c>
      <c r="E10" s="34">
        <v>7</v>
      </c>
      <c r="F10" s="7">
        <v>36</v>
      </c>
      <c r="G10" s="34">
        <v>18</v>
      </c>
      <c r="H10" s="7">
        <v>24</v>
      </c>
    </row>
    <row r="11" spans="2:8" ht="17.100000000000001" customHeight="1" thickBot="1" x14ac:dyDescent="0.25">
      <c r="B11" s="33" t="s">
        <v>8</v>
      </c>
      <c r="C11" s="34">
        <v>13</v>
      </c>
      <c r="D11" s="7">
        <v>25</v>
      </c>
      <c r="E11" s="34">
        <v>15</v>
      </c>
      <c r="F11" s="7">
        <v>38</v>
      </c>
      <c r="G11" s="34">
        <v>22</v>
      </c>
      <c r="H11" s="7">
        <v>25</v>
      </c>
    </row>
    <row r="12" spans="2:8" ht="17.100000000000001" customHeight="1" thickBot="1" x14ac:dyDescent="0.25">
      <c r="B12" s="33" t="s">
        <v>9</v>
      </c>
      <c r="C12" s="34">
        <v>1</v>
      </c>
      <c r="D12" s="7">
        <v>12</v>
      </c>
      <c r="E12" s="34">
        <v>5</v>
      </c>
      <c r="F12" s="7">
        <v>7</v>
      </c>
      <c r="G12" s="34">
        <v>6</v>
      </c>
      <c r="H12" s="7">
        <v>8</v>
      </c>
    </row>
    <row r="13" spans="2:8" ht="17.100000000000001" customHeight="1" thickBot="1" x14ac:dyDescent="0.25">
      <c r="B13" s="33" t="s">
        <v>32</v>
      </c>
      <c r="C13" s="34">
        <v>49</v>
      </c>
      <c r="D13" s="7">
        <v>53</v>
      </c>
      <c r="E13" s="34">
        <v>33</v>
      </c>
      <c r="F13" s="7">
        <v>38</v>
      </c>
      <c r="G13" s="34">
        <v>23</v>
      </c>
      <c r="H13" s="7">
        <v>37</v>
      </c>
    </row>
    <row r="14" spans="2:8" ht="17.100000000000001" customHeight="1" thickBot="1" x14ac:dyDescent="0.25">
      <c r="B14" s="33" t="s">
        <v>28</v>
      </c>
      <c r="C14" s="34">
        <v>31</v>
      </c>
      <c r="D14" s="7">
        <v>39</v>
      </c>
      <c r="E14" s="34">
        <v>24</v>
      </c>
      <c r="F14" s="7">
        <v>31</v>
      </c>
      <c r="G14" s="34">
        <v>17</v>
      </c>
      <c r="H14" s="7">
        <v>36</v>
      </c>
    </row>
    <row r="15" spans="2:8" ht="17.100000000000001" customHeight="1" thickBot="1" x14ac:dyDescent="0.25">
      <c r="B15" s="33" t="s">
        <v>18</v>
      </c>
      <c r="C15" s="34">
        <v>390</v>
      </c>
      <c r="D15" s="7">
        <v>427</v>
      </c>
      <c r="E15" s="34">
        <v>425</v>
      </c>
      <c r="F15" s="7">
        <v>353</v>
      </c>
      <c r="G15" s="34">
        <v>385</v>
      </c>
      <c r="H15" s="7">
        <v>232</v>
      </c>
    </row>
    <row r="16" spans="2:8" ht="17.100000000000001" customHeight="1" thickBot="1" x14ac:dyDescent="0.25">
      <c r="B16" s="33" t="s">
        <v>27</v>
      </c>
      <c r="C16" s="34">
        <v>89</v>
      </c>
      <c r="D16" s="7">
        <v>251</v>
      </c>
      <c r="E16" s="34">
        <v>86</v>
      </c>
      <c r="F16" s="7">
        <v>223</v>
      </c>
      <c r="G16" s="34">
        <v>70</v>
      </c>
      <c r="H16" s="7">
        <v>175</v>
      </c>
    </row>
    <row r="17" spans="2:8" ht="17.100000000000001" customHeight="1" thickBot="1" x14ac:dyDescent="0.25">
      <c r="B17" s="33" t="s">
        <v>15</v>
      </c>
      <c r="C17" s="34">
        <v>13</v>
      </c>
      <c r="D17" s="7">
        <v>10</v>
      </c>
      <c r="E17" s="34">
        <v>11</v>
      </c>
      <c r="F17" s="7">
        <v>18</v>
      </c>
      <c r="G17" s="34">
        <v>12</v>
      </c>
      <c r="H17" s="7">
        <v>14</v>
      </c>
    </row>
    <row r="18" spans="2:8" ht="17.100000000000001" customHeight="1" thickBot="1" x14ac:dyDescent="0.25">
      <c r="B18" s="33" t="s">
        <v>10</v>
      </c>
      <c r="C18" s="34">
        <v>22</v>
      </c>
      <c r="D18" s="7">
        <v>77</v>
      </c>
      <c r="E18" s="34">
        <v>27</v>
      </c>
      <c r="F18" s="7">
        <v>52</v>
      </c>
      <c r="G18" s="34">
        <v>31</v>
      </c>
      <c r="H18" s="7">
        <v>39</v>
      </c>
    </row>
    <row r="19" spans="2:8" ht="17.100000000000001" customHeight="1" thickBot="1" x14ac:dyDescent="0.25">
      <c r="B19" s="33" t="s">
        <v>100</v>
      </c>
      <c r="C19" s="34">
        <v>54</v>
      </c>
      <c r="D19" s="7">
        <v>240</v>
      </c>
      <c r="E19" s="34">
        <v>84</v>
      </c>
      <c r="F19" s="7">
        <v>406</v>
      </c>
      <c r="G19" s="34">
        <v>86</v>
      </c>
      <c r="H19" s="7">
        <v>258</v>
      </c>
    </row>
    <row r="20" spans="2:8" ht="17.100000000000001" customHeight="1" thickBot="1" x14ac:dyDescent="0.25">
      <c r="B20" s="33" t="s">
        <v>101</v>
      </c>
      <c r="C20" s="34">
        <v>15</v>
      </c>
      <c r="D20" s="7">
        <v>32</v>
      </c>
      <c r="E20" s="34">
        <v>18</v>
      </c>
      <c r="F20" s="7">
        <v>19</v>
      </c>
      <c r="G20" s="34">
        <v>11</v>
      </c>
      <c r="H20" s="7">
        <v>17</v>
      </c>
    </row>
    <row r="21" spans="2:8" ht="17.100000000000001" customHeight="1" thickBot="1" x14ac:dyDescent="0.25">
      <c r="B21" s="33" t="s">
        <v>102</v>
      </c>
      <c r="C21" s="34">
        <v>2</v>
      </c>
      <c r="D21" s="7">
        <v>7</v>
      </c>
      <c r="E21" s="34">
        <v>3</v>
      </c>
      <c r="F21" s="7">
        <v>6</v>
      </c>
      <c r="G21" s="34">
        <v>8</v>
      </c>
      <c r="H21" s="7">
        <v>4</v>
      </c>
    </row>
    <row r="22" spans="2:8" ht="17.100000000000001" customHeight="1" thickBot="1" x14ac:dyDescent="0.25">
      <c r="B22" s="33" t="s">
        <v>29</v>
      </c>
      <c r="C22" s="34">
        <v>16</v>
      </c>
      <c r="D22" s="7">
        <v>93</v>
      </c>
      <c r="E22" s="34">
        <v>13</v>
      </c>
      <c r="F22" s="7">
        <v>76</v>
      </c>
      <c r="G22" s="34">
        <v>20</v>
      </c>
      <c r="H22" s="7">
        <v>48</v>
      </c>
    </row>
    <row r="23" spans="2:8" ht="17.100000000000001" customHeight="1" thickBot="1" x14ac:dyDescent="0.25">
      <c r="B23" s="33" t="s">
        <v>11</v>
      </c>
      <c r="C23" s="34">
        <v>9</v>
      </c>
      <c r="D23" s="7">
        <v>5</v>
      </c>
      <c r="E23" s="34">
        <v>14</v>
      </c>
      <c r="F23" s="7">
        <v>5</v>
      </c>
      <c r="G23" s="34">
        <v>13</v>
      </c>
      <c r="H23" s="7">
        <v>5</v>
      </c>
    </row>
    <row r="24" spans="2:8" ht="17.100000000000001" customHeight="1" thickBot="1" x14ac:dyDescent="0.25">
      <c r="B24" s="54" t="s">
        <v>16</v>
      </c>
      <c r="C24" s="53">
        <v>834</v>
      </c>
      <c r="D24" s="53">
        <v>1560</v>
      </c>
      <c r="E24" s="53">
        <f>SUM(E7:E23)</f>
        <v>861</v>
      </c>
      <c r="F24" s="53">
        <f>SUM(F7:F23)</f>
        <v>1481</v>
      </c>
      <c r="G24" s="53">
        <f>SUM(G7:G23)</f>
        <v>838</v>
      </c>
      <c r="H24" s="53">
        <f>SUM(H7:H23)</f>
        <v>1067</v>
      </c>
    </row>
  </sheetData>
  <mergeCells count="3">
    <mergeCell ref="C5:D5"/>
    <mergeCell ref="E5:F5"/>
    <mergeCell ref="G5:H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election activeCell="O23" sqref="O23"/>
    </sheetView>
  </sheetViews>
  <sheetFormatPr baseColWidth="10" defaultRowHeight="12.75" x14ac:dyDescent="0.2"/>
  <cols>
    <col min="1" max="1" width="8.7109375" style="7" customWidth="1"/>
    <col min="2" max="2" width="33.85546875" style="7" customWidth="1"/>
    <col min="3" max="62" width="12.28515625" style="7" customWidth="1"/>
    <col min="63" max="16384" width="11.42578125" style="7"/>
  </cols>
  <sheetData>
    <row r="2" spans="2:17" ht="40.5" customHeight="1" x14ac:dyDescent="0.25">
      <c r="B2" s="24"/>
      <c r="C2" s="26"/>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c r="I5" s="31" t="s">
        <v>182</v>
      </c>
    </row>
    <row r="6" spans="2:17" ht="17.100000000000001" customHeight="1" thickBot="1" x14ac:dyDescent="0.25">
      <c r="B6" s="33" t="s">
        <v>30</v>
      </c>
      <c r="C6" s="34">
        <v>119</v>
      </c>
      <c r="D6" s="34">
        <v>55</v>
      </c>
      <c r="E6" s="34">
        <v>103</v>
      </c>
      <c r="F6" s="34">
        <v>122</v>
      </c>
      <c r="G6" s="34">
        <v>116</v>
      </c>
      <c r="H6" s="34">
        <v>126</v>
      </c>
      <c r="I6" s="34">
        <v>122</v>
      </c>
    </row>
    <row r="7" spans="2:17" ht="17.100000000000001" customHeight="1" thickBot="1" x14ac:dyDescent="0.25">
      <c r="B7" s="33" t="s">
        <v>31</v>
      </c>
      <c r="C7" s="34">
        <v>27</v>
      </c>
      <c r="D7" s="34">
        <v>10</v>
      </c>
      <c r="E7" s="34">
        <v>13</v>
      </c>
      <c r="F7" s="34">
        <v>26</v>
      </c>
      <c r="G7" s="34">
        <v>21</v>
      </c>
      <c r="H7" s="34">
        <v>15</v>
      </c>
      <c r="I7" s="34">
        <v>21</v>
      </c>
    </row>
    <row r="8" spans="2:17" ht="17.100000000000001" customHeight="1" thickBot="1" x14ac:dyDescent="0.25">
      <c r="B8" s="33" t="s">
        <v>99</v>
      </c>
      <c r="C8" s="34">
        <v>30</v>
      </c>
      <c r="D8" s="34">
        <v>7</v>
      </c>
      <c r="E8" s="34">
        <v>16</v>
      </c>
      <c r="F8" s="34">
        <v>10</v>
      </c>
      <c r="G8" s="34">
        <v>14</v>
      </c>
      <c r="H8" s="34">
        <v>31</v>
      </c>
      <c r="I8" s="34">
        <v>9</v>
      </c>
    </row>
    <row r="9" spans="2:17" ht="17.100000000000001" customHeight="1" thickBot="1" x14ac:dyDescent="0.25">
      <c r="B9" s="33" t="s">
        <v>26</v>
      </c>
      <c r="C9" s="34">
        <v>27</v>
      </c>
      <c r="D9" s="34">
        <v>9</v>
      </c>
      <c r="E9" s="34">
        <v>37</v>
      </c>
      <c r="F9" s="34">
        <v>42</v>
      </c>
      <c r="G9" s="34">
        <v>52</v>
      </c>
      <c r="H9" s="34">
        <v>36</v>
      </c>
      <c r="I9" s="34">
        <v>39</v>
      </c>
    </row>
    <row r="10" spans="2:17" ht="17.100000000000001" customHeight="1" thickBot="1" x14ac:dyDescent="0.25">
      <c r="B10" s="33" t="s">
        <v>8</v>
      </c>
      <c r="C10" s="34">
        <v>15</v>
      </c>
      <c r="D10" s="34">
        <v>18</v>
      </c>
      <c r="E10" s="34">
        <v>29</v>
      </c>
      <c r="F10" s="34">
        <v>33</v>
      </c>
      <c r="G10" s="34">
        <v>33</v>
      </c>
      <c r="H10" s="34">
        <v>18</v>
      </c>
      <c r="I10" s="34">
        <v>22</v>
      </c>
    </row>
    <row r="11" spans="2:17" ht="17.100000000000001" customHeight="1" thickBot="1" x14ac:dyDescent="0.25">
      <c r="B11" s="33" t="s">
        <v>9</v>
      </c>
      <c r="C11" s="34">
        <v>10</v>
      </c>
      <c r="D11" s="34">
        <v>7</v>
      </c>
      <c r="E11" s="34">
        <v>8</v>
      </c>
      <c r="F11" s="34">
        <v>10</v>
      </c>
      <c r="G11" s="34">
        <v>6</v>
      </c>
      <c r="H11" s="34">
        <v>4</v>
      </c>
      <c r="I11" s="34">
        <v>3</v>
      </c>
    </row>
    <row r="12" spans="2:17" ht="17.100000000000001" customHeight="1" thickBot="1" x14ac:dyDescent="0.25">
      <c r="B12" s="33" t="s">
        <v>32</v>
      </c>
      <c r="C12" s="34">
        <v>28</v>
      </c>
      <c r="D12" s="34">
        <v>24</v>
      </c>
      <c r="E12" s="34">
        <v>35</v>
      </c>
      <c r="F12" s="34">
        <v>23</v>
      </c>
      <c r="G12" s="34">
        <v>49</v>
      </c>
      <c r="H12" s="34">
        <v>44</v>
      </c>
      <c r="I12" s="34">
        <v>33</v>
      </c>
    </row>
    <row r="13" spans="2:17" ht="17.100000000000001" customHeight="1" thickBot="1" x14ac:dyDescent="0.25">
      <c r="B13" s="33" t="s">
        <v>28</v>
      </c>
      <c r="C13" s="34">
        <v>25</v>
      </c>
      <c r="D13" s="34">
        <v>3</v>
      </c>
      <c r="E13" s="34">
        <v>13</v>
      </c>
      <c r="F13" s="34">
        <v>35</v>
      </c>
      <c r="G13" s="34">
        <v>37</v>
      </c>
      <c r="H13" s="34">
        <v>27</v>
      </c>
      <c r="I13" s="34">
        <v>19</v>
      </c>
    </row>
    <row r="14" spans="2:17" ht="17.100000000000001" customHeight="1" thickBot="1" x14ac:dyDescent="0.25">
      <c r="B14" s="33" t="s">
        <v>18</v>
      </c>
      <c r="C14" s="34">
        <v>416</v>
      </c>
      <c r="D14" s="34">
        <v>237</v>
      </c>
      <c r="E14" s="34">
        <v>398</v>
      </c>
      <c r="F14" s="34">
        <v>580</v>
      </c>
      <c r="G14" s="34">
        <v>651</v>
      </c>
      <c r="H14" s="34">
        <v>544</v>
      </c>
      <c r="I14" s="34">
        <v>430</v>
      </c>
    </row>
    <row r="15" spans="2:17" ht="17.100000000000001" customHeight="1" thickBot="1" x14ac:dyDescent="0.25">
      <c r="B15" s="33" t="s">
        <v>27</v>
      </c>
      <c r="C15" s="34">
        <v>88</v>
      </c>
      <c r="D15" s="34">
        <v>116</v>
      </c>
      <c r="E15" s="34">
        <v>90</v>
      </c>
      <c r="F15" s="34">
        <v>101</v>
      </c>
      <c r="G15" s="34">
        <v>127</v>
      </c>
      <c r="H15" s="34">
        <v>141</v>
      </c>
      <c r="I15" s="34">
        <v>91</v>
      </c>
    </row>
    <row r="16" spans="2:17" ht="17.100000000000001" customHeight="1" thickBot="1" x14ac:dyDescent="0.25">
      <c r="B16" s="33" t="s">
        <v>15</v>
      </c>
      <c r="C16" s="34">
        <v>1</v>
      </c>
      <c r="D16" s="34">
        <v>7</v>
      </c>
      <c r="E16" s="34">
        <v>5</v>
      </c>
      <c r="F16" s="34">
        <v>10</v>
      </c>
      <c r="G16" s="34">
        <v>16</v>
      </c>
      <c r="H16" s="34">
        <v>14</v>
      </c>
      <c r="I16" s="34">
        <v>5</v>
      </c>
    </row>
    <row r="17" spans="2:9" ht="17.100000000000001" customHeight="1" thickBot="1" x14ac:dyDescent="0.25">
      <c r="B17" s="33" t="s">
        <v>10</v>
      </c>
      <c r="C17" s="34">
        <v>62</v>
      </c>
      <c r="D17" s="34">
        <v>49</v>
      </c>
      <c r="E17" s="34">
        <v>51</v>
      </c>
      <c r="F17" s="34">
        <v>57</v>
      </c>
      <c r="G17" s="34">
        <v>79</v>
      </c>
      <c r="H17" s="34">
        <v>73</v>
      </c>
      <c r="I17" s="34">
        <v>50</v>
      </c>
    </row>
    <row r="18" spans="2:9" ht="17.100000000000001" customHeight="1" thickBot="1" x14ac:dyDescent="0.25">
      <c r="B18" s="33" t="s">
        <v>100</v>
      </c>
      <c r="C18" s="34">
        <v>106</v>
      </c>
      <c r="D18" s="34">
        <v>104</v>
      </c>
      <c r="E18" s="34">
        <v>155</v>
      </c>
      <c r="F18" s="34">
        <v>186</v>
      </c>
      <c r="G18" s="34">
        <v>197</v>
      </c>
      <c r="H18" s="34">
        <v>182</v>
      </c>
      <c r="I18" s="34">
        <v>139</v>
      </c>
    </row>
    <row r="19" spans="2:9" ht="17.100000000000001" customHeight="1" thickBot="1" x14ac:dyDescent="0.25">
      <c r="B19" s="33" t="s">
        <v>101</v>
      </c>
      <c r="C19" s="34">
        <v>33</v>
      </c>
      <c r="D19" s="34">
        <v>17</v>
      </c>
      <c r="E19" s="34">
        <v>11</v>
      </c>
      <c r="F19" s="34">
        <v>27</v>
      </c>
      <c r="G19" s="34">
        <v>27</v>
      </c>
      <c r="H19" s="34">
        <v>28</v>
      </c>
      <c r="I19" s="34">
        <v>23</v>
      </c>
    </row>
    <row r="20" spans="2:9" ht="17.100000000000001" customHeight="1" thickBot="1" x14ac:dyDescent="0.25">
      <c r="B20" s="33" t="s">
        <v>102</v>
      </c>
      <c r="C20" s="34">
        <v>3</v>
      </c>
      <c r="D20" s="34">
        <v>8</v>
      </c>
      <c r="E20" s="34">
        <v>5</v>
      </c>
      <c r="F20" s="34">
        <v>9</v>
      </c>
      <c r="G20" s="34">
        <v>11</v>
      </c>
      <c r="H20" s="34">
        <v>5</v>
      </c>
      <c r="I20" s="34">
        <v>7</v>
      </c>
    </row>
    <row r="21" spans="2:9" ht="17.100000000000001" customHeight="1" thickBot="1" x14ac:dyDescent="0.25">
      <c r="B21" s="33" t="s">
        <v>29</v>
      </c>
      <c r="C21" s="34">
        <v>36</v>
      </c>
      <c r="D21" s="34">
        <v>33</v>
      </c>
      <c r="E21" s="34">
        <v>45</v>
      </c>
      <c r="F21" s="34">
        <v>30</v>
      </c>
      <c r="G21" s="34">
        <v>83</v>
      </c>
      <c r="H21" s="34">
        <v>54</v>
      </c>
      <c r="I21" s="34">
        <v>41</v>
      </c>
    </row>
    <row r="22" spans="2:9" ht="17.100000000000001" customHeight="1" thickBot="1" x14ac:dyDescent="0.25">
      <c r="B22" s="33" t="s">
        <v>11</v>
      </c>
      <c r="C22" s="34">
        <v>6</v>
      </c>
      <c r="D22" s="34">
        <v>4</v>
      </c>
      <c r="E22" s="34">
        <v>5</v>
      </c>
      <c r="F22" s="34">
        <v>3</v>
      </c>
      <c r="G22" s="34">
        <v>7</v>
      </c>
      <c r="H22" s="34">
        <v>7</v>
      </c>
      <c r="I22" s="34">
        <v>8</v>
      </c>
    </row>
    <row r="23" spans="2:9" ht="17.100000000000001" customHeight="1" thickBot="1" x14ac:dyDescent="0.25">
      <c r="B23" s="54" t="s">
        <v>16</v>
      </c>
      <c r="C23" s="53">
        <f t="shared" ref="C23" si="0">SUM(C6:C22)</f>
        <v>1032</v>
      </c>
      <c r="D23" s="53">
        <f t="shared" ref="D23:I23" si="1">SUM(D6:D22)</f>
        <v>708</v>
      </c>
      <c r="E23" s="53">
        <f t="shared" si="1"/>
        <v>1019</v>
      </c>
      <c r="F23" s="53">
        <f t="shared" si="1"/>
        <v>1304</v>
      </c>
      <c r="G23" s="53">
        <f t="shared" si="1"/>
        <v>1526</v>
      </c>
      <c r="H23" s="53">
        <f t="shared" si="1"/>
        <v>1349</v>
      </c>
      <c r="I23" s="53">
        <f t="shared" si="1"/>
        <v>1062</v>
      </c>
    </row>
    <row r="24" spans="2:9" ht="30" customHeight="1" x14ac:dyDescent="0.2"/>
    <row r="25" spans="2:9" ht="42" customHeight="1" x14ac:dyDescent="0.2">
      <c r="B25" s="55"/>
      <c r="C25" s="55"/>
      <c r="D25" s="55"/>
      <c r="E25" s="55"/>
    </row>
    <row r="27" spans="2:9" ht="39" customHeight="1" x14ac:dyDescent="0.2">
      <c r="C27" s="32" t="s">
        <v>113</v>
      </c>
      <c r="D27" s="32" t="s">
        <v>180</v>
      </c>
      <c r="E27" s="32" t="s">
        <v>185</v>
      </c>
    </row>
    <row r="28" spans="2:9" ht="17.100000000000001" customHeight="1" thickBot="1" x14ac:dyDescent="0.25">
      <c r="B28" s="33" t="s">
        <v>30</v>
      </c>
      <c r="C28" s="35">
        <f>+IF(C6&gt;0,(G6-C6)/C6,"-")</f>
        <v>-2.5210084033613446E-2</v>
      </c>
      <c r="D28" s="35">
        <f>+IF(D6&gt;0,(H6-D6)/D6,"-")</f>
        <v>1.290909090909091</v>
      </c>
      <c r="E28" s="35">
        <f>+IF(E6&gt;0,(I6-E6)/E6,"-")</f>
        <v>0.18446601941747573</v>
      </c>
    </row>
    <row r="29" spans="2:9" ht="17.100000000000001" customHeight="1" thickBot="1" x14ac:dyDescent="0.25">
      <c r="B29" s="33" t="s">
        <v>31</v>
      </c>
      <c r="C29" s="35">
        <f t="shared" ref="C29:C45" si="2">+IF(C7&gt;0,(G7-C7)/C7,"-")</f>
        <v>-0.22222222222222221</v>
      </c>
      <c r="D29" s="35">
        <f t="shared" ref="D29:D45" si="3">+IF(D7&gt;0,(H7-D7)/D7,"-")</f>
        <v>0.5</v>
      </c>
      <c r="E29" s="35">
        <f t="shared" ref="E29:E45" si="4">+IF(E7&gt;0,(I7-E7)/E7,"-")</f>
        <v>0.61538461538461542</v>
      </c>
    </row>
    <row r="30" spans="2:9" ht="17.100000000000001" customHeight="1" thickBot="1" x14ac:dyDescent="0.25">
      <c r="B30" s="33" t="s">
        <v>99</v>
      </c>
      <c r="C30" s="35">
        <f t="shared" si="2"/>
        <v>-0.53333333333333333</v>
      </c>
      <c r="D30" s="35">
        <f t="shared" si="3"/>
        <v>3.4285714285714284</v>
      </c>
      <c r="E30" s="35">
        <f t="shared" si="4"/>
        <v>-0.4375</v>
      </c>
    </row>
    <row r="31" spans="2:9" ht="17.100000000000001" customHeight="1" thickBot="1" x14ac:dyDescent="0.25">
      <c r="B31" s="33" t="s">
        <v>26</v>
      </c>
      <c r="C31" s="35">
        <f t="shared" si="2"/>
        <v>0.92592592592592593</v>
      </c>
      <c r="D31" s="35">
        <f t="shared" si="3"/>
        <v>3</v>
      </c>
      <c r="E31" s="35">
        <f t="shared" si="4"/>
        <v>5.4054054054054057E-2</v>
      </c>
    </row>
    <row r="32" spans="2:9" ht="17.100000000000001" customHeight="1" thickBot="1" x14ac:dyDescent="0.25">
      <c r="B32" s="33" t="s">
        <v>8</v>
      </c>
      <c r="C32" s="35">
        <f t="shared" si="2"/>
        <v>1.2</v>
      </c>
      <c r="D32" s="35">
        <f t="shared" si="3"/>
        <v>0</v>
      </c>
      <c r="E32" s="35">
        <f t="shared" si="4"/>
        <v>-0.2413793103448276</v>
      </c>
    </row>
    <row r="33" spans="2:5" ht="17.100000000000001" customHeight="1" thickBot="1" x14ac:dyDescent="0.25">
      <c r="B33" s="33" t="s">
        <v>9</v>
      </c>
      <c r="C33" s="35">
        <f t="shared" si="2"/>
        <v>-0.4</v>
      </c>
      <c r="D33" s="35">
        <f t="shared" si="3"/>
        <v>-0.42857142857142855</v>
      </c>
      <c r="E33" s="35">
        <f t="shared" si="4"/>
        <v>-0.625</v>
      </c>
    </row>
    <row r="34" spans="2:5" ht="17.100000000000001" customHeight="1" thickBot="1" x14ac:dyDescent="0.25">
      <c r="B34" s="33" t="s">
        <v>32</v>
      </c>
      <c r="C34" s="35">
        <f t="shared" si="2"/>
        <v>0.75</v>
      </c>
      <c r="D34" s="35">
        <f t="shared" si="3"/>
        <v>0.83333333333333337</v>
      </c>
      <c r="E34" s="35">
        <f t="shared" si="4"/>
        <v>-5.7142857142857141E-2</v>
      </c>
    </row>
    <row r="35" spans="2:5" ht="17.100000000000001" customHeight="1" thickBot="1" x14ac:dyDescent="0.25">
      <c r="B35" s="33" t="s">
        <v>28</v>
      </c>
      <c r="C35" s="35">
        <f t="shared" si="2"/>
        <v>0.48</v>
      </c>
      <c r="D35" s="35">
        <f t="shared" si="3"/>
        <v>8</v>
      </c>
      <c r="E35" s="35">
        <f t="shared" si="4"/>
        <v>0.46153846153846156</v>
      </c>
    </row>
    <row r="36" spans="2:5" ht="17.100000000000001" customHeight="1" thickBot="1" x14ac:dyDescent="0.25">
      <c r="B36" s="33" t="s">
        <v>18</v>
      </c>
      <c r="C36" s="35">
        <f t="shared" si="2"/>
        <v>0.56490384615384615</v>
      </c>
      <c r="D36" s="35">
        <f t="shared" si="3"/>
        <v>1.2953586497890295</v>
      </c>
      <c r="E36" s="35">
        <f t="shared" si="4"/>
        <v>8.0402010050251257E-2</v>
      </c>
    </row>
    <row r="37" spans="2:5" ht="17.100000000000001" customHeight="1" thickBot="1" x14ac:dyDescent="0.25">
      <c r="B37" s="33" t="s">
        <v>27</v>
      </c>
      <c r="C37" s="35">
        <f t="shared" si="2"/>
        <v>0.44318181818181818</v>
      </c>
      <c r="D37" s="35">
        <f t="shared" si="3"/>
        <v>0.21551724137931033</v>
      </c>
      <c r="E37" s="35">
        <f t="shared" si="4"/>
        <v>1.1111111111111112E-2</v>
      </c>
    </row>
    <row r="38" spans="2:5" ht="17.100000000000001" customHeight="1" thickBot="1" x14ac:dyDescent="0.25">
      <c r="B38" s="33" t="s">
        <v>15</v>
      </c>
      <c r="C38" s="35">
        <f t="shared" si="2"/>
        <v>15</v>
      </c>
      <c r="D38" s="35">
        <f t="shared" si="3"/>
        <v>1</v>
      </c>
      <c r="E38" s="35">
        <f t="shared" si="4"/>
        <v>0</v>
      </c>
    </row>
    <row r="39" spans="2:5" ht="17.100000000000001" customHeight="1" thickBot="1" x14ac:dyDescent="0.25">
      <c r="B39" s="33" t="s">
        <v>10</v>
      </c>
      <c r="C39" s="35">
        <f t="shared" si="2"/>
        <v>0.27419354838709675</v>
      </c>
      <c r="D39" s="35">
        <f t="shared" si="3"/>
        <v>0.48979591836734693</v>
      </c>
      <c r="E39" s="35">
        <f t="shared" si="4"/>
        <v>-1.9607843137254902E-2</v>
      </c>
    </row>
    <row r="40" spans="2:5" ht="17.100000000000001" customHeight="1" thickBot="1" x14ac:dyDescent="0.25">
      <c r="B40" s="33" t="s">
        <v>100</v>
      </c>
      <c r="C40" s="35">
        <f t="shared" si="2"/>
        <v>0.85849056603773588</v>
      </c>
      <c r="D40" s="35">
        <f t="shared" si="3"/>
        <v>0.75</v>
      </c>
      <c r="E40" s="35">
        <f t="shared" si="4"/>
        <v>-0.1032258064516129</v>
      </c>
    </row>
    <row r="41" spans="2:5" ht="17.100000000000001" customHeight="1" thickBot="1" x14ac:dyDescent="0.25">
      <c r="B41" s="33" t="s">
        <v>101</v>
      </c>
      <c r="C41" s="35">
        <f t="shared" si="2"/>
        <v>-0.18181818181818182</v>
      </c>
      <c r="D41" s="35">
        <f t="shared" si="3"/>
        <v>0.6470588235294118</v>
      </c>
      <c r="E41" s="35">
        <f t="shared" si="4"/>
        <v>1.0909090909090908</v>
      </c>
    </row>
    <row r="42" spans="2:5" ht="17.25" customHeight="1" thickBot="1" x14ac:dyDescent="0.25">
      <c r="B42" s="33" t="s">
        <v>102</v>
      </c>
      <c r="C42" s="35">
        <f t="shared" si="2"/>
        <v>2.6666666666666665</v>
      </c>
      <c r="D42" s="35">
        <f t="shared" si="3"/>
        <v>-0.375</v>
      </c>
      <c r="E42" s="35">
        <f t="shared" si="4"/>
        <v>0.4</v>
      </c>
    </row>
    <row r="43" spans="2:5" ht="17.100000000000001" customHeight="1" thickBot="1" x14ac:dyDescent="0.25">
      <c r="B43" s="33" t="s">
        <v>29</v>
      </c>
      <c r="C43" s="35">
        <f t="shared" si="2"/>
        <v>1.3055555555555556</v>
      </c>
      <c r="D43" s="35">
        <f t="shared" si="3"/>
        <v>0.63636363636363635</v>
      </c>
      <c r="E43" s="35">
        <f t="shared" si="4"/>
        <v>-8.8888888888888892E-2</v>
      </c>
    </row>
    <row r="44" spans="2:5" ht="17.100000000000001" customHeight="1" thickBot="1" x14ac:dyDescent="0.25">
      <c r="B44" s="33" t="s">
        <v>11</v>
      </c>
      <c r="C44" s="35">
        <f t="shared" si="2"/>
        <v>0.16666666666666666</v>
      </c>
      <c r="D44" s="35">
        <f t="shared" si="3"/>
        <v>0.75</v>
      </c>
      <c r="E44" s="35">
        <f t="shared" si="4"/>
        <v>0.6</v>
      </c>
    </row>
    <row r="45" spans="2:5" ht="17.100000000000001" customHeight="1" thickBot="1" x14ac:dyDescent="0.25">
      <c r="B45" s="54" t="s">
        <v>16</v>
      </c>
      <c r="C45" s="56">
        <f t="shared" si="2"/>
        <v>0.47868217054263568</v>
      </c>
      <c r="D45" s="56">
        <f t="shared" si="3"/>
        <v>0.90536723163841804</v>
      </c>
      <c r="E45" s="56">
        <f t="shared" si="4"/>
        <v>4.2198233562315994E-2</v>
      </c>
    </row>
  </sheetData>
  <phoneticPr fontId="8"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election activeCell="N31" sqref="N31"/>
    </sheetView>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103</v>
      </c>
      <c r="D5" s="31" t="s">
        <v>104</v>
      </c>
      <c r="E5" s="31" t="s">
        <v>109</v>
      </c>
      <c r="F5" s="52" t="s">
        <v>110</v>
      </c>
      <c r="G5" s="31" t="s">
        <v>111</v>
      </c>
      <c r="H5" s="31" t="s">
        <v>177</v>
      </c>
      <c r="I5" s="31" t="s">
        <v>182</v>
      </c>
    </row>
    <row r="6" spans="2:17" ht="17.100000000000001" customHeight="1" thickBot="1" x14ac:dyDescent="0.25">
      <c r="B6" s="33" t="s">
        <v>30</v>
      </c>
      <c r="C6" s="34">
        <v>18</v>
      </c>
      <c r="D6" s="34">
        <v>12</v>
      </c>
      <c r="E6" s="34">
        <v>18</v>
      </c>
      <c r="F6" s="34">
        <v>15</v>
      </c>
      <c r="G6" s="34">
        <v>41</v>
      </c>
      <c r="H6" s="34">
        <v>39</v>
      </c>
      <c r="I6" s="34">
        <v>33</v>
      </c>
    </row>
    <row r="7" spans="2:17" ht="17.100000000000001" customHeight="1" thickBot="1" x14ac:dyDescent="0.25">
      <c r="B7" s="33" t="s">
        <v>31</v>
      </c>
      <c r="C7" s="34">
        <v>15</v>
      </c>
      <c r="D7" s="34">
        <v>5</v>
      </c>
      <c r="E7" s="34">
        <v>19</v>
      </c>
      <c r="F7" s="34">
        <v>19</v>
      </c>
      <c r="G7" s="34">
        <v>32</v>
      </c>
      <c r="H7" s="34">
        <v>27</v>
      </c>
      <c r="I7" s="34">
        <v>22</v>
      </c>
    </row>
    <row r="8" spans="2:17" ht="17.100000000000001" customHeight="1" thickBot="1" x14ac:dyDescent="0.25">
      <c r="B8" s="33" t="s">
        <v>99</v>
      </c>
      <c r="C8" s="34">
        <v>21</v>
      </c>
      <c r="D8" s="34">
        <v>3</v>
      </c>
      <c r="E8" s="34">
        <v>11</v>
      </c>
      <c r="F8" s="34">
        <v>16</v>
      </c>
      <c r="G8" s="34">
        <v>23</v>
      </c>
      <c r="H8" s="34">
        <v>20</v>
      </c>
      <c r="I8" s="34">
        <v>12</v>
      </c>
    </row>
    <row r="9" spans="2:17" ht="17.100000000000001" customHeight="1" thickBot="1" x14ac:dyDescent="0.25">
      <c r="B9" s="33" t="s">
        <v>26</v>
      </c>
      <c r="C9" s="34">
        <v>8</v>
      </c>
      <c r="D9" s="34">
        <v>3</v>
      </c>
      <c r="E9" s="34">
        <v>6</v>
      </c>
      <c r="F9" s="34">
        <v>4</v>
      </c>
      <c r="G9" s="34">
        <v>12</v>
      </c>
      <c r="H9" s="34">
        <v>11</v>
      </c>
      <c r="I9" s="34">
        <v>6</v>
      </c>
    </row>
    <row r="10" spans="2:17" ht="17.100000000000001" customHeight="1" thickBot="1" x14ac:dyDescent="0.25">
      <c r="B10" s="33" t="s">
        <v>8</v>
      </c>
      <c r="C10" s="34">
        <v>2</v>
      </c>
      <c r="D10" s="34">
        <v>3</v>
      </c>
      <c r="E10" s="34">
        <v>5</v>
      </c>
      <c r="F10" s="34">
        <v>11</v>
      </c>
      <c r="G10" s="34">
        <v>20</v>
      </c>
      <c r="H10" s="34">
        <v>12</v>
      </c>
      <c r="I10" s="34">
        <v>17</v>
      </c>
    </row>
    <row r="11" spans="2:17" ht="17.100000000000001" customHeight="1" thickBot="1" x14ac:dyDescent="0.25">
      <c r="B11" s="33" t="s">
        <v>9</v>
      </c>
      <c r="C11" s="34">
        <v>8</v>
      </c>
      <c r="D11" s="34">
        <v>2</v>
      </c>
      <c r="E11" s="34">
        <v>7</v>
      </c>
      <c r="F11" s="34">
        <v>6</v>
      </c>
      <c r="G11" s="34">
        <v>7</v>
      </c>
      <c r="H11" s="34">
        <v>8</v>
      </c>
      <c r="I11" s="34">
        <v>3</v>
      </c>
    </row>
    <row r="12" spans="2:17" ht="17.100000000000001" customHeight="1" thickBot="1" x14ac:dyDescent="0.25">
      <c r="B12" s="33" t="s">
        <v>32</v>
      </c>
      <c r="C12" s="34">
        <v>4</v>
      </c>
      <c r="D12" s="34">
        <v>5</v>
      </c>
      <c r="E12" s="34">
        <v>12</v>
      </c>
      <c r="F12" s="34">
        <v>13</v>
      </c>
      <c r="G12" s="34">
        <v>30</v>
      </c>
      <c r="H12" s="34">
        <v>16</v>
      </c>
      <c r="I12" s="34">
        <v>16</v>
      </c>
    </row>
    <row r="13" spans="2:17" ht="17.100000000000001" customHeight="1" thickBot="1" x14ac:dyDescent="0.25">
      <c r="B13" s="33" t="s">
        <v>28</v>
      </c>
      <c r="C13" s="34">
        <v>16</v>
      </c>
      <c r="D13" s="34">
        <v>15</v>
      </c>
      <c r="E13" s="34">
        <v>12</v>
      </c>
      <c r="F13" s="34">
        <v>9</v>
      </c>
      <c r="G13" s="34">
        <v>43</v>
      </c>
      <c r="H13" s="34">
        <v>26</v>
      </c>
      <c r="I13" s="34">
        <v>27</v>
      </c>
    </row>
    <row r="14" spans="2:17" ht="17.100000000000001" customHeight="1" thickBot="1" x14ac:dyDescent="0.25">
      <c r="B14" s="33" t="s">
        <v>18</v>
      </c>
      <c r="C14" s="34">
        <v>141</v>
      </c>
      <c r="D14" s="34">
        <v>59</v>
      </c>
      <c r="E14" s="34">
        <v>117</v>
      </c>
      <c r="F14" s="34">
        <v>156</v>
      </c>
      <c r="G14" s="34">
        <v>311</v>
      </c>
      <c r="H14" s="34">
        <v>209</v>
      </c>
      <c r="I14" s="34">
        <v>169</v>
      </c>
    </row>
    <row r="15" spans="2:17" ht="17.100000000000001" customHeight="1" thickBot="1" x14ac:dyDescent="0.25">
      <c r="B15" s="33" t="s">
        <v>27</v>
      </c>
      <c r="C15" s="34">
        <v>95</v>
      </c>
      <c r="D15" s="34">
        <v>74</v>
      </c>
      <c r="E15" s="34">
        <v>74</v>
      </c>
      <c r="F15" s="34">
        <v>156</v>
      </c>
      <c r="G15" s="34">
        <v>177</v>
      </c>
      <c r="H15" s="34">
        <v>117</v>
      </c>
      <c r="I15" s="34">
        <v>110</v>
      </c>
    </row>
    <row r="16" spans="2:17" ht="17.100000000000001" customHeight="1" thickBot="1" x14ac:dyDescent="0.25">
      <c r="B16" s="33" t="s">
        <v>15</v>
      </c>
      <c r="C16" s="34">
        <v>4</v>
      </c>
      <c r="D16" s="34">
        <v>2</v>
      </c>
      <c r="E16" s="34">
        <v>5</v>
      </c>
      <c r="F16" s="34">
        <v>6</v>
      </c>
      <c r="G16" s="34">
        <v>7</v>
      </c>
      <c r="H16" s="34">
        <v>5</v>
      </c>
      <c r="I16" s="34">
        <v>4</v>
      </c>
    </row>
    <row r="17" spans="2:9" ht="17.100000000000001" customHeight="1" thickBot="1" x14ac:dyDescent="0.25">
      <c r="B17" s="33" t="s">
        <v>10</v>
      </c>
      <c r="C17" s="34">
        <v>9</v>
      </c>
      <c r="D17" s="34">
        <v>4</v>
      </c>
      <c r="E17" s="34">
        <v>11</v>
      </c>
      <c r="F17" s="34">
        <v>15</v>
      </c>
      <c r="G17" s="34">
        <v>10</v>
      </c>
      <c r="H17" s="34">
        <v>17</v>
      </c>
      <c r="I17" s="34">
        <v>18</v>
      </c>
    </row>
    <row r="18" spans="2:9" ht="17.100000000000001" customHeight="1" thickBot="1" x14ac:dyDescent="0.25">
      <c r="B18" s="33" t="s">
        <v>100</v>
      </c>
      <c r="C18" s="34">
        <v>98</v>
      </c>
      <c r="D18" s="34">
        <v>67</v>
      </c>
      <c r="E18" s="34">
        <v>172</v>
      </c>
      <c r="F18" s="34">
        <v>190</v>
      </c>
      <c r="G18" s="34">
        <v>210</v>
      </c>
      <c r="H18" s="34">
        <v>291</v>
      </c>
      <c r="I18" s="34">
        <v>169</v>
      </c>
    </row>
    <row r="19" spans="2:9" ht="17.100000000000001" customHeight="1" thickBot="1" x14ac:dyDescent="0.25">
      <c r="B19" s="33" t="s">
        <v>101</v>
      </c>
      <c r="C19" s="34">
        <v>3</v>
      </c>
      <c r="D19" s="34">
        <v>0</v>
      </c>
      <c r="E19" s="34">
        <v>1</v>
      </c>
      <c r="F19" s="34">
        <v>0</v>
      </c>
      <c r="G19" s="34">
        <v>7</v>
      </c>
      <c r="H19" s="34">
        <v>8</v>
      </c>
      <c r="I19" s="34">
        <v>4</v>
      </c>
    </row>
    <row r="20" spans="2:9" ht="17.100000000000001" customHeight="1" thickBot="1" x14ac:dyDescent="0.25">
      <c r="B20" s="33" t="s">
        <v>102</v>
      </c>
      <c r="C20" s="34">
        <v>1</v>
      </c>
      <c r="D20" s="34">
        <v>2</v>
      </c>
      <c r="E20" s="34">
        <v>2</v>
      </c>
      <c r="F20" s="34">
        <v>1</v>
      </c>
      <c r="G20" s="34">
        <v>2</v>
      </c>
      <c r="H20" s="34">
        <v>3</v>
      </c>
      <c r="I20" s="34">
        <v>3</v>
      </c>
    </row>
    <row r="21" spans="2:9" ht="17.100000000000001" customHeight="1" thickBot="1" x14ac:dyDescent="0.25">
      <c r="B21" s="33" t="s">
        <v>29</v>
      </c>
      <c r="C21" s="34">
        <v>26</v>
      </c>
      <c r="D21" s="34">
        <v>21</v>
      </c>
      <c r="E21" s="34">
        <v>38</v>
      </c>
      <c r="F21" s="34">
        <v>26</v>
      </c>
      <c r="G21" s="34">
        <v>71</v>
      </c>
      <c r="H21" s="34">
        <v>39</v>
      </c>
      <c r="I21" s="34">
        <v>41</v>
      </c>
    </row>
    <row r="22" spans="2:9" ht="17.100000000000001" customHeight="1" thickBot="1" x14ac:dyDescent="0.25">
      <c r="B22" s="33" t="s">
        <v>11</v>
      </c>
      <c r="C22" s="34">
        <v>3</v>
      </c>
      <c r="D22" s="34">
        <v>1</v>
      </c>
      <c r="E22" s="34">
        <v>4</v>
      </c>
      <c r="F22" s="34">
        <v>16</v>
      </c>
      <c r="G22" s="34">
        <v>10</v>
      </c>
      <c r="H22" s="34">
        <v>10</v>
      </c>
      <c r="I22" s="34">
        <v>10</v>
      </c>
    </row>
    <row r="23" spans="2:9" ht="17.100000000000001" customHeight="1" thickBot="1" x14ac:dyDescent="0.25">
      <c r="B23" s="54" t="s">
        <v>16</v>
      </c>
      <c r="C23" s="53">
        <f t="shared" ref="C23:H23" si="0">SUM(C6:C22)</f>
        <v>472</v>
      </c>
      <c r="D23" s="53">
        <f t="shared" si="0"/>
        <v>278</v>
      </c>
      <c r="E23" s="53">
        <f t="shared" si="0"/>
        <v>514</v>
      </c>
      <c r="F23" s="53">
        <f t="shared" si="0"/>
        <v>659</v>
      </c>
      <c r="G23" s="53">
        <f t="shared" si="0"/>
        <v>1013</v>
      </c>
      <c r="H23" s="53">
        <f t="shared" si="0"/>
        <v>858</v>
      </c>
      <c r="I23" s="53">
        <f>SUM(I6:I22)</f>
        <v>664</v>
      </c>
    </row>
    <row r="24" spans="2:9" ht="24" customHeight="1" x14ac:dyDescent="0.2">
      <c r="H24" s="7" t="s">
        <v>181</v>
      </c>
    </row>
    <row r="25" spans="2:9" ht="32.25" customHeight="1" x14ac:dyDescent="0.2">
      <c r="B25" s="55"/>
      <c r="C25" s="55"/>
      <c r="D25" s="55"/>
      <c r="E25" s="55"/>
    </row>
    <row r="27" spans="2:9" ht="39" customHeight="1" x14ac:dyDescent="0.2">
      <c r="C27" s="32" t="s">
        <v>113</v>
      </c>
      <c r="D27" s="32" t="s">
        <v>180</v>
      </c>
      <c r="E27" s="32" t="s">
        <v>185</v>
      </c>
    </row>
    <row r="28" spans="2:9" ht="17.100000000000001" customHeight="1" thickBot="1" x14ac:dyDescent="0.25">
      <c r="B28" s="33" t="s">
        <v>30</v>
      </c>
      <c r="C28" s="35">
        <f>+IF(C6&gt;0,(G6-C6)/C6,"-")</f>
        <v>1.2777777777777777</v>
      </c>
      <c r="D28" s="35">
        <f>+IF(D6&gt;0,(H6-D6)/D6,"-")</f>
        <v>2.25</v>
      </c>
      <c r="E28" s="35">
        <f>+IF(E6&gt;0,(I6-E6)/E6,"-")</f>
        <v>0.83333333333333337</v>
      </c>
    </row>
    <row r="29" spans="2:9" ht="17.100000000000001" customHeight="1" thickBot="1" x14ac:dyDescent="0.25">
      <c r="B29" s="33" t="s">
        <v>31</v>
      </c>
      <c r="C29" s="35">
        <f t="shared" ref="C29:C45" si="1">+IF(C7&gt;0,(G7-C7)/C7,"-")</f>
        <v>1.1333333333333333</v>
      </c>
      <c r="D29" s="35">
        <f t="shared" ref="D29:D45" si="2">+IF(D7&gt;0,(H7-D7)/D7,"-")</f>
        <v>4.4000000000000004</v>
      </c>
      <c r="E29" s="35">
        <f t="shared" ref="E29:E44" si="3">+IF(E7&gt;0,(I7-E7)/E7,"-")</f>
        <v>0.15789473684210525</v>
      </c>
    </row>
    <row r="30" spans="2:9" ht="17.100000000000001" customHeight="1" thickBot="1" x14ac:dyDescent="0.25">
      <c r="B30" s="33" t="s">
        <v>99</v>
      </c>
      <c r="C30" s="35">
        <f t="shared" si="1"/>
        <v>9.5238095238095233E-2</v>
      </c>
      <c r="D30" s="35">
        <f t="shared" si="2"/>
        <v>5.666666666666667</v>
      </c>
      <c r="E30" s="35">
        <f t="shared" si="3"/>
        <v>9.0909090909090912E-2</v>
      </c>
    </row>
    <row r="31" spans="2:9" ht="17.100000000000001" customHeight="1" thickBot="1" x14ac:dyDescent="0.25">
      <c r="B31" s="33" t="s">
        <v>26</v>
      </c>
      <c r="C31" s="35">
        <f t="shared" si="1"/>
        <v>0.5</v>
      </c>
      <c r="D31" s="35">
        <f t="shared" si="2"/>
        <v>2.6666666666666665</v>
      </c>
      <c r="E31" s="35">
        <f t="shared" si="3"/>
        <v>0</v>
      </c>
    </row>
    <row r="32" spans="2:9" ht="17.100000000000001" customHeight="1" thickBot="1" x14ac:dyDescent="0.25">
      <c r="B32" s="33" t="s">
        <v>8</v>
      </c>
      <c r="C32" s="35">
        <f t="shared" si="1"/>
        <v>9</v>
      </c>
      <c r="D32" s="35">
        <f t="shared" si="2"/>
        <v>3</v>
      </c>
      <c r="E32" s="35">
        <f t="shared" si="3"/>
        <v>2.4</v>
      </c>
    </row>
    <row r="33" spans="2:5" ht="17.100000000000001" customHeight="1" thickBot="1" x14ac:dyDescent="0.25">
      <c r="B33" s="33" t="s">
        <v>9</v>
      </c>
      <c r="C33" s="35">
        <f t="shared" si="1"/>
        <v>-0.125</v>
      </c>
      <c r="D33" s="35">
        <f t="shared" si="2"/>
        <v>3</v>
      </c>
      <c r="E33" s="35">
        <f t="shared" si="3"/>
        <v>-0.5714285714285714</v>
      </c>
    </row>
    <row r="34" spans="2:5" ht="17.100000000000001" customHeight="1" thickBot="1" x14ac:dyDescent="0.25">
      <c r="B34" s="33" t="s">
        <v>32</v>
      </c>
      <c r="C34" s="35">
        <f t="shared" si="1"/>
        <v>6.5</v>
      </c>
      <c r="D34" s="35">
        <f t="shared" si="2"/>
        <v>2.2000000000000002</v>
      </c>
      <c r="E34" s="35">
        <f t="shared" si="3"/>
        <v>0.33333333333333331</v>
      </c>
    </row>
    <row r="35" spans="2:5" ht="17.100000000000001" customHeight="1" thickBot="1" x14ac:dyDescent="0.25">
      <c r="B35" s="33" t="s">
        <v>28</v>
      </c>
      <c r="C35" s="35">
        <f t="shared" si="1"/>
        <v>1.6875</v>
      </c>
      <c r="D35" s="35">
        <f t="shared" si="2"/>
        <v>0.73333333333333328</v>
      </c>
      <c r="E35" s="35">
        <f t="shared" si="3"/>
        <v>1.25</v>
      </c>
    </row>
    <row r="36" spans="2:5" ht="17.100000000000001" customHeight="1" thickBot="1" x14ac:dyDescent="0.25">
      <c r="B36" s="33" t="s">
        <v>18</v>
      </c>
      <c r="C36" s="35">
        <f t="shared" si="1"/>
        <v>1.2056737588652482</v>
      </c>
      <c r="D36" s="35">
        <f t="shared" si="2"/>
        <v>2.5423728813559321</v>
      </c>
      <c r="E36" s="35">
        <f t="shared" si="3"/>
        <v>0.44444444444444442</v>
      </c>
    </row>
    <row r="37" spans="2:5" ht="17.100000000000001" customHeight="1" thickBot="1" x14ac:dyDescent="0.25">
      <c r="B37" s="33" t="s">
        <v>27</v>
      </c>
      <c r="C37" s="35">
        <f t="shared" si="1"/>
        <v>0.86315789473684212</v>
      </c>
      <c r="D37" s="35">
        <f t="shared" si="2"/>
        <v>0.58108108108108103</v>
      </c>
      <c r="E37" s="35">
        <f t="shared" si="3"/>
        <v>0.48648648648648651</v>
      </c>
    </row>
    <row r="38" spans="2:5" ht="17.100000000000001" customHeight="1" thickBot="1" x14ac:dyDescent="0.25">
      <c r="B38" s="33" t="s">
        <v>15</v>
      </c>
      <c r="C38" s="35">
        <f t="shared" si="1"/>
        <v>0.75</v>
      </c>
      <c r="D38" s="35">
        <f t="shared" si="2"/>
        <v>1.5</v>
      </c>
      <c r="E38" s="35">
        <f t="shared" si="3"/>
        <v>-0.2</v>
      </c>
    </row>
    <row r="39" spans="2:5" ht="17.100000000000001" customHeight="1" thickBot="1" x14ac:dyDescent="0.25">
      <c r="B39" s="33" t="s">
        <v>10</v>
      </c>
      <c r="C39" s="35">
        <f t="shared" si="1"/>
        <v>0.1111111111111111</v>
      </c>
      <c r="D39" s="35">
        <f t="shared" si="2"/>
        <v>3.25</v>
      </c>
      <c r="E39" s="35">
        <f t="shared" si="3"/>
        <v>0.63636363636363635</v>
      </c>
    </row>
    <row r="40" spans="2:5" ht="17.100000000000001" customHeight="1" thickBot="1" x14ac:dyDescent="0.25">
      <c r="B40" s="33" t="s">
        <v>100</v>
      </c>
      <c r="C40" s="35">
        <f t="shared" si="1"/>
        <v>1.1428571428571428</v>
      </c>
      <c r="D40" s="35">
        <f t="shared" si="2"/>
        <v>3.3432835820895521</v>
      </c>
      <c r="E40" s="35">
        <f t="shared" si="3"/>
        <v>-1.7441860465116279E-2</v>
      </c>
    </row>
    <row r="41" spans="2:5" ht="17.100000000000001" customHeight="1" thickBot="1" x14ac:dyDescent="0.25">
      <c r="B41" s="33" t="s">
        <v>101</v>
      </c>
      <c r="C41" s="35">
        <f t="shared" si="1"/>
        <v>1.3333333333333333</v>
      </c>
      <c r="D41" s="66" t="str">
        <f t="shared" si="2"/>
        <v>-</v>
      </c>
      <c r="E41" s="35">
        <f t="shared" si="3"/>
        <v>3</v>
      </c>
    </row>
    <row r="42" spans="2:5" ht="17.100000000000001" customHeight="1" thickBot="1" x14ac:dyDescent="0.25">
      <c r="B42" s="33" t="s">
        <v>102</v>
      </c>
      <c r="C42" s="35">
        <f t="shared" si="1"/>
        <v>1</v>
      </c>
      <c r="D42" s="35">
        <f t="shared" si="2"/>
        <v>0.5</v>
      </c>
      <c r="E42" s="35">
        <f t="shared" si="3"/>
        <v>0.5</v>
      </c>
    </row>
    <row r="43" spans="2:5" ht="17.100000000000001" customHeight="1" thickBot="1" x14ac:dyDescent="0.25">
      <c r="B43" s="33" t="s">
        <v>29</v>
      </c>
      <c r="C43" s="35">
        <f t="shared" si="1"/>
        <v>1.7307692307692308</v>
      </c>
      <c r="D43" s="35">
        <f t="shared" si="2"/>
        <v>0.8571428571428571</v>
      </c>
      <c r="E43" s="35">
        <f t="shared" si="3"/>
        <v>7.8947368421052627E-2</v>
      </c>
    </row>
    <row r="44" spans="2:5" ht="17.100000000000001" customHeight="1" thickBot="1" x14ac:dyDescent="0.25">
      <c r="B44" s="33" t="s">
        <v>11</v>
      </c>
      <c r="C44" s="35">
        <f t="shared" si="1"/>
        <v>2.3333333333333335</v>
      </c>
      <c r="D44" s="35">
        <f t="shared" si="2"/>
        <v>9</v>
      </c>
      <c r="E44" s="35">
        <f t="shared" si="3"/>
        <v>1.5</v>
      </c>
    </row>
    <row r="45" spans="2:5" ht="17.100000000000001" customHeight="1" thickBot="1" x14ac:dyDescent="0.25">
      <c r="B45" s="54" t="s">
        <v>16</v>
      </c>
      <c r="C45" s="56">
        <f t="shared" si="1"/>
        <v>1.146186440677966</v>
      </c>
      <c r="D45" s="56">
        <f t="shared" si="2"/>
        <v>2.0863309352517985</v>
      </c>
      <c r="E45" s="56">
        <f>+IF(E23&gt;0,(I23-E23)/E23,"-")</f>
        <v>0.29182879377431908</v>
      </c>
    </row>
  </sheetData>
  <phoneticPr fontId="8"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election activeCell="N41" sqref="N41"/>
    </sheetView>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103</v>
      </c>
      <c r="D5" s="31" t="s">
        <v>104</v>
      </c>
      <c r="E5" s="31" t="s">
        <v>109</v>
      </c>
      <c r="F5" s="52" t="s">
        <v>110</v>
      </c>
      <c r="G5" s="31" t="s">
        <v>111</v>
      </c>
      <c r="H5" s="31" t="s">
        <v>177</v>
      </c>
      <c r="I5" s="31" t="s">
        <v>182</v>
      </c>
      <c r="J5" s="7"/>
      <c r="K5" s="7"/>
      <c r="L5" s="7"/>
      <c r="M5" s="7"/>
      <c r="N5" s="7"/>
      <c r="O5" s="7"/>
      <c r="P5" s="7"/>
      <c r="Q5" s="7"/>
    </row>
    <row r="6" spans="1:31" ht="17.100000000000001" customHeight="1" thickBot="1" x14ac:dyDescent="0.25">
      <c r="A6" s="7"/>
      <c r="B6" s="33" t="s">
        <v>30</v>
      </c>
      <c r="C6" s="62">
        <v>16</v>
      </c>
      <c r="D6" s="34">
        <v>12</v>
      </c>
      <c r="E6" s="34">
        <v>18</v>
      </c>
      <c r="F6" s="62">
        <v>22</v>
      </c>
      <c r="G6" s="62">
        <v>20</v>
      </c>
      <c r="H6" s="62">
        <v>27</v>
      </c>
      <c r="I6" s="62">
        <v>22</v>
      </c>
      <c r="J6" s="7"/>
      <c r="K6" s="7"/>
      <c r="L6" s="7"/>
      <c r="M6" s="7"/>
      <c r="N6" s="7"/>
      <c r="O6" s="7"/>
      <c r="P6" s="7"/>
      <c r="Q6" s="7"/>
    </row>
    <row r="7" spans="1:31" ht="17.100000000000001" customHeight="1" thickBot="1" x14ac:dyDescent="0.25">
      <c r="A7" s="7"/>
      <c r="B7" s="33" t="s">
        <v>31</v>
      </c>
      <c r="C7" s="62">
        <v>6</v>
      </c>
      <c r="D7" s="34">
        <v>0</v>
      </c>
      <c r="E7" s="34">
        <v>1</v>
      </c>
      <c r="F7" s="62">
        <v>4</v>
      </c>
      <c r="G7" s="62">
        <v>3</v>
      </c>
      <c r="H7" s="62">
        <v>6</v>
      </c>
      <c r="I7" s="62">
        <v>6</v>
      </c>
      <c r="J7" s="7"/>
      <c r="K7" s="7"/>
      <c r="L7" s="7"/>
      <c r="M7" s="7"/>
      <c r="N7" s="7"/>
      <c r="O7" s="7"/>
      <c r="P7" s="7"/>
      <c r="Q7" s="7"/>
    </row>
    <row r="8" spans="1:31" ht="17.100000000000001" customHeight="1" thickBot="1" x14ac:dyDescent="0.25">
      <c r="A8" s="7"/>
      <c r="B8" s="33" t="s">
        <v>99</v>
      </c>
      <c r="C8" s="62">
        <v>3</v>
      </c>
      <c r="D8" s="34">
        <v>1</v>
      </c>
      <c r="E8" s="34">
        <v>0</v>
      </c>
      <c r="F8" s="62">
        <v>0</v>
      </c>
      <c r="G8" s="62">
        <v>2</v>
      </c>
      <c r="H8" s="62">
        <v>0</v>
      </c>
      <c r="I8" s="62">
        <v>0</v>
      </c>
      <c r="J8" s="7"/>
      <c r="K8" s="7"/>
      <c r="L8" s="7"/>
      <c r="M8" s="7"/>
      <c r="N8" s="7"/>
      <c r="O8" s="7"/>
      <c r="P8" s="7"/>
      <c r="Q8" s="7"/>
    </row>
    <row r="9" spans="1:31" ht="17.100000000000001" customHeight="1" thickBot="1" x14ac:dyDescent="0.25">
      <c r="A9" s="7"/>
      <c r="B9" s="33" t="s">
        <v>26</v>
      </c>
      <c r="C9" s="62">
        <v>0</v>
      </c>
      <c r="D9" s="34">
        <v>2</v>
      </c>
      <c r="E9" s="34">
        <v>3</v>
      </c>
      <c r="F9" s="62">
        <v>1</v>
      </c>
      <c r="G9" s="62">
        <v>5</v>
      </c>
      <c r="H9" s="62">
        <v>9</v>
      </c>
      <c r="I9" s="62">
        <v>4</v>
      </c>
      <c r="J9" s="7"/>
      <c r="K9" s="7"/>
      <c r="L9" s="7"/>
      <c r="M9" s="7"/>
      <c r="N9" s="7"/>
      <c r="O9" s="7"/>
      <c r="P9" s="7"/>
      <c r="Q9" s="7"/>
    </row>
    <row r="10" spans="1:31" ht="17.100000000000001" customHeight="1" thickBot="1" x14ac:dyDescent="0.25">
      <c r="A10" s="7"/>
      <c r="B10" s="33" t="s">
        <v>8</v>
      </c>
      <c r="C10" s="62">
        <v>6</v>
      </c>
      <c r="D10" s="34">
        <v>2</v>
      </c>
      <c r="E10" s="34">
        <v>8</v>
      </c>
      <c r="F10" s="62">
        <v>7</v>
      </c>
      <c r="G10" s="62">
        <v>7</v>
      </c>
      <c r="H10" s="62">
        <v>10</v>
      </c>
      <c r="I10" s="62">
        <v>7</v>
      </c>
      <c r="J10" s="7"/>
      <c r="K10" s="7"/>
      <c r="L10" s="7"/>
      <c r="M10" s="7"/>
      <c r="N10" s="7"/>
      <c r="O10" s="7"/>
      <c r="P10" s="7"/>
      <c r="Q10" s="7"/>
    </row>
    <row r="11" spans="1:31" ht="17.100000000000001" customHeight="1" thickBot="1" x14ac:dyDescent="0.25">
      <c r="A11" s="7"/>
      <c r="B11" s="33" t="s">
        <v>9</v>
      </c>
      <c r="C11" s="62">
        <v>3</v>
      </c>
      <c r="D11" s="34">
        <v>2</v>
      </c>
      <c r="E11" s="34">
        <v>0</v>
      </c>
      <c r="F11" s="62">
        <v>2</v>
      </c>
      <c r="G11" s="62">
        <v>1</v>
      </c>
      <c r="H11" s="62">
        <v>3</v>
      </c>
      <c r="I11" s="62">
        <v>0</v>
      </c>
      <c r="J11" s="7"/>
      <c r="K11" s="7"/>
      <c r="L11" s="7"/>
      <c r="M11" s="7"/>
      <c r="N11" s="7"/>
      <c r="O11" s="7"/>
      <c r="P11" s="7"/>
      <c r="Q11" s="7"/>
    </row>
    <row r="12" spans="1:31" ht="17.100000000000001" customHeight="1" thickBot="1" x14ac:dyDescent="0.25">
      <c r="A12" s="7"/>
      <c r="B12" s="33" t="s">
        <v>32</v>
      </c>
      <c r="C12" s="62">
        <v>2</v>
      </c>
      <c r="D12" s="34">
        <v>0</v>
      </c>
      <c r="E12" s="34">
        <v>5</v>
      </c>
      <c r="F12" s="62">
        <v>2</v>
      </c>
      <c r="G12" s="62">
        <v>3</v>
      </c>
      <c r="H12" s="62">
        <v>2</v>
      </c>
      <c r="I12" s="62">
        <v>2</v>
      </c>
      <c r="J12" s="7"/>
      <c r="K12" s="7"/>
      <c r="L12" s="7"/>
      <c r="M12" s="7"/>
      <c r="N12" s="7"/>
      <c r="O12" s="7"/>
      <c r="P12" s="7"/>
      <c r="Q12" s="7"/>
    </row>
    <row r="13" spans="1:31" ht="17.100000000000001" customHeight="1" thickBot="1" x14ac:dyDescent="0.25">
      <c r="A13" s="7"/>
      <c r="B13" s="33" t="s">
        <v>28</v>
      </c>
      <c r="C13" s="62">
        <v>3</v>
      </c>
      <c r="D13" s="34">
        <v>1</v>
      </c>
      <c r="E13" s="34">
        <v>1</v>
      </c>
      <c r="F13" s="62">
        <v>5</v>
      </c>
      <c r="G13" s="62">
        <v>1</v>
      </c>
      <c r="H13" s="62">
        <v>1</v>
      </c>
      <c r="I13" s="62">
        <v>0</v>
      </c>
      <c r="J13" s="7"/>
      <c r="K13" s="7"/>
      <c r="L13" s="7"/>
      <c r="M13" s="7"/>
      <c r="N13" s="7"/>
      <c r="O13" s="7"/>
      <c r="P13" s="7"/>
      <c r="Q13" s="7"/>
    </row>
    <row r="14" spans="1:31" ht="17.100000000000001" customHeight="1" thickBot="1" x14ac:dyDescent="0.25">
      <c r="A14" s="7"/>
      <c r="B14" s="33" t="s">
        <v>18</v>
      </c>
      <c r="C14" s="62">
        <v>9</v>
      </c>
      <c r="D14" s="34">
        <v>2</v>
      </c>
      <c r="E14" s="34">
        <v>2</v>
      </c>
      <c r="F14" s="62">
        <v>19</v>
      </c>
      <c r="G14" s="62">
        <v>7</v>
      </c>
      <c r="H14" s="62">
        <v>14</v>
      </c>
      <c r="I14" s="62">
        <v>11</v>
      </c>
      <c r="J14" s="7"/>
      <c r="K14" s="7"/>
      <c r="L14" s="7"/>
      <c r="M14" s="7"/>
      <c r="N14" s="7"/>
      <c r="O14" s="7"/>
      <c r="P14" s="7"/>
      <c r="Q14" s="7"/>
    </row>
    <row r="15" spans="1:31" ht="17.100000000000001" customHeight="1" thickBot="1" x14ac:dyDescent="0.25">
      <c r="A15" s="7"/>
      <c r="B15" s="33" t="s">
        <v>27</v>
      </c>
      <c r="C15" s="62">
        <v>11</v>
      </c>
      <c r="D15" s="34">
        <v>1</v>
      </c>
      <c r="E15" s="34">
        <v>3</v>
      </c>
      <c r="F15" s="62">
        <v>10</v>
      </c>
      <c r="G15" s="62">
        <v>9</v>
      </c>
      <c r="H15" s="62">
        <v>9</v>
      </c>
      <c r="I15" s="62">
        <v>7</v>
      </c>
      <c r="J15" s="7"/>
      <c r="K15" s="7"/>
      <c r="L15" s="7"/>
      <c r="M15" s="7"/>
      <c r="N15" s="7"/>
      <c r="O15" s="7"/>
      <c r="P15" s="7"/>
      <c r="Q15" s="7"/>
    </row>
    <row r="16" spans="1:31" ht="17.100000000000001" customHeight="1" thickBot="1" x14ac:dyDescent="0.25">
      <c r="A16" s="7"/>
      <c r="B16" s="33" t="s">
        <v>15</v>
      </c>
      <c r="C16" s="62">
        <v>1</v>
      </c>
      <c r="D16" s="34">
        <v>1</v>
      </c>
      <c r="E16" s="34">
        <v>2</v>
      </c>
      <c r="F16" s="62">
        <v>2</v>
      </c>
      <c r="G16" s="62">
        <v>3</v>
      </c>
      <c r="H16" s="62">
        <v>0</v>
      </c>
      <c r="I16" s="62">
        <v>0</v>
      </c>
      <c r="J16" s="7"/>
      <c r="K16" s="7"/>
      <c r="L16" s="7"/>
      <c r="M16" s="7"/>
      <c r="N16" s="7"/>
      <c r="O16" s="7"/>
      <c r="P16" s="7"/>
      <c r="Q16" s="7"/>
    </row>
    <row r="17" spans="1:31" ht="17.100000000000001" customHeight="1" thickBot="1" x14ac:dyDescent="0.25">
      <c r="A17" s="7"/>
      <c r="B17" s="33" t="s">
        <v>10</v>
      </c>
      <c r="C17" s="62">
        <v>10</v>
      </c>
      <c r="D17" s="34">
        <v>6</v>
      </c>
      <c r="E17" s="34">
        <v>5</v>
      </c>
      <c r="F17" s="62">
        <v>15</v>
      </c>
      <c r="G17" s="62">
        <v>7</v>
      </c>
      <c r="H17" s="62">
        <v>5</v>
      </c>
      <c r="I17" s="62">
        <v>6</v>
      </c>
      <c r="J17" s="7"/>
      <c r="K17" s="7"/>
      <c r="L17" s="7"/>
      <c r="M17" s="7"/>
      <c r="N17" s="7"/>
      <c r="O17" s="7"/>
      <c r="P17" s="7"/>
      <c r="Q17" s="7"/>
    </row>
    <row r="18" spans="1:31" ht="17.100000000000001" customHeight="1" thickBot="1" x14ac:dyDescent="0.25">
      <c r="A18" s="7"/>
      <c r="B18" s="33" t="s">
        <v>100</v>
      </c>
      <c r="C18" s="62">
        <v>8</v>
      </c>
      <c r="D18" s="34">
        <v>10</v>
      </c>
      <c r="E18" s="34">
        <v>11</v>
      </c>
      <c r="F18" s="62">
        <v>34</v>
      </c>
      <c r="G18" s="62">
        <v>32</v>
      </c>
      <c r="H18" s="62">
        <v>15</v>
      </c>
      <c r="I18" s="62">
        <v>11</v>
      </c>
      <c r="J18" s="7"/>
      <c r="K18" s="7"/>
      <c r="L18" s="7"/>
      <c r="M18" s="7"/>
      <c r="N18" s="7"/>
      <c r="O18" s="7"/>
      <c r="P18" s="7"/>
      <c r="Q18" s="7"/>
    </row>
    <row r="19" spans="1:31" ht="17.100000000000001" customHeight="1" thickBot="1" x14ac:dyDescent="0.25">
      <c r="A19" s="7"/>
      <c r="B19" s="33" t="s">
        <v>101</v>
      </c>
      <c r="C19" s="62">
        <v>9</v>
      </c>
      <c r="D19" s="34">
        <v>4</v>
      </c>
      <c r="E19" s="34">
        <v>2</v>
      </c>
      <c r="F19" s="62">
        <v>2</v>
      </c>
      <c r="G19" s="62">
        <v>6</v>
      </c>
      <c r="H19" s="62">
        <v>0</v>
      </c>
      <c r="I19" s="62">
        <v>0</v>
      </c>
      <c r="J19" s="7"/>
      <c r="K19" s="7"/>
      <c r="L19" s="7"/>
      <c r="M19" s="7"/>
      <c r="N19" s="7"/>
      <c r="O19" s="7"/>
      <c r="P19" s="7"/>
      <c r="Q19" s="7"/>
    </row>
    <row r="20" spans="1:31" ht="17.100000000000001" customHeight="1" thickBot="1" x14ac:dyDescent="0.25">
      <c r="A20" s="7"/>
      <c r="B20" s="33" t="s">
        <v>102</v>
      </c>
      <c r="C20" s="62">
        <v>2</v>
      </c>
      <c r="D20" s="34">
        <v>2</v>
      </c>
      <c r="E20" s="34">
        <v>0</v>
      </c>
      <c r="F20" s="62">
        <v>0</v>
      </c>
      <c r="G20" s="62">
        <v>3</v>
      </c>
      <c r="H20" s="62">
        <v>0</v>
      </c>
      <c r="I20" s="62">
        <v>1</v>
      </c>
      <c r="J20" s="7"/>
      <c r="K20" s="7"/>
      <c r="L20" s="7"/>
      <c r="M20" s="7"/>
      <c r="N20" s="7"/>
      <c r="O20" s="7"/>
      <c r="P20" s="7"/>
      <c r="Q20" s="7"/>
    </row>
    <row r="21" spans="1:31" ht="17.100000000000001" customHeight="1" thickBot="1" x14ac:dyDescent="0.25">
      <c r="A21" s="7"/>
      <c r="B21" s="33" t="s">
        <v>29</v>
      </c>
      <c r="C21" s="62">
        <v>5</v>
      </c>
      <c r="D21" s="34">
        <v>2</v>
      </c>
      <c r="E21" s="34">
        <v>0</v>
      </c>
      <c r="F21" s="62">
        <v>3</v>
      </c>
      <c r="G21" s="62">
        <v>2</v>
      </c>
      <c r="H21" s="62">
        <v>2</v>
      </c>
      <c r="I21" s="62">
        <v>0</v>
      </c>
      <c r="J21" s="7"/>
      <c r="K21" s="7"/>
      <c r="L21" s="7"/>
      <c r="M21" s="7"/>
      <c r="N21" s="7"/>
      <c r="O21" s="7"/>
      <c r="P21" s="7"/>
      <c r="Q21" s="7"/>
    </row>
    <row r="22" spans="1:31" ht="17.100000000000001" customHeight="1" thickBot="1" x14ac:dyDescent="0.25">
      <c r="A22" s="7"/>
      <c r="B22" s="33" t="s">
        <v>11</v>
      </c>
      <c r="C22" s="62">
        <v>0</v>
      </c>
      <c r="D22" s="34">
        <v>0</v>
      </c>
      <c r="E22" s="34">
        <v>1</v>
      </c>
      <c r="F22" s="62">
        <v>1</v>
      </c>
      <c r="G22" s="62">
        <v>0</v>
      </c>
      <c r="H22" s="62">
        <v>1</v>
      </c>
      <c r="I22" s="62">
        <v>0</v>
      </c>
      <c r="J22" s="7"/>
      <c r="K22" s="7"/>
      <c r="L22" s="7"/>
      <c r="M22" s="7"/>
      <c r="N22" s="7"/>
      <c r="O22" s="7"/>
      <c r="P22" s="7"/>
      <c r="Q22" s="7"/>
    </row>
    <row r="23" spans="1:31" ht="17.100000000000001" customHeight="1" thickBot="1" x14ac:dyDescent="0.25">
      <c r="A23" s="7"/>
      <c r="B23" s="54" t="s">
        <v>16</v>
      </c>
      <c r="C23" s="53">
        <f t="shared" ref="C23:E23" si="0">SUM(C6:C22)</f>
        <v>94</v>
      </c>
      <c r="D23" s="53">
        <f t="shared" si="0"/>
        <v>48</v>
      </c>
      <c r="E23" s="53">
        <f t="shared" si="0"/>
        <v>62</v>
      </c>
      <c r="F23" s="53">
        <f>SUM(F6:F22)</f>
        <v>129</v>
      </c>
      <c r="G23" s="53">
        <f>SUM(G6:G22)</f>
        <v>111</v>
      </c>
      <c r="H23" s="53">
        <f>SUM(H6:H22)</f>
        <v>104</v>
      </c>
      <c r="I23" s="53">
        <f>SUM(I6:I22)</f>
        <v>77</v>
      </c>
      <c r="J23" s="7"/>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75"/>
      <c r="C25" s="75"/>
      <c r="D25" s="75"/>
      <c r="E25" s="75"/>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32" t="s">
        <v>113</v>
      </c>
      <c r="D27" s="32" t="s">
        <v>180</v>
      </c>
      <c r="E27" s="32" t="s">
        <v>185</v>
      </c>
      <c r="F27" s="7"/>
      <c r="G27" s="7"/>
      <c r="H27" s="7"/>
      <c r="I27" s="7"/>
      <c r="J27" s="7"/>
      <c r="K27" s="7"/>
      <c r="L27" s="7"/>
      <c r="M27" s="7"/>
      <c r="N27" s="7"/>
      <c r="O27" s="7"/>
      <c r="P27" s="7"/>
      <c r="Q27" s="7"/>
      <c r="R27" s="7"/>
    </row>
    <row r="28" spans="1:31" ht="17.100000000000001" customHeight="1" thickBot="1" x14ac:dyDescent="0.25">
      <c r="A28" s="7"/>
      <c r="B28" s="33" t="s">
        <v>30</v>
      </c>
      <c r="C28" s="35">
        <f>+IF(C6&gt;0,(G6-C6)/C6,"-")</f>
        <v>0.25</v>
      </c>
      <c r="D28" s="35">
        <f>+IF(D6&gt;0,(H6-D6)/D6,"-")</f>
        <v>1.25</v>
      </c>
      <c r="E28" s="35">
        <f>+IF(E6&gt;0,(I6-E6)/E6,"-")</f>
        <v>0.22222222222222221</v>
      </c>
      <c r="F28" s="7"/>
      <c r="G28" s="7"/>
      <c r="H28" s="7"/>
      <c r="I28" s="7"/>
      <c r="J28" s="7"/>
      <c r="K28" s="7"/>
      <c r="L28" s="7"/>
      <c r="M28" s="7"/>
      <c r="N28" s="7"/>
      <c r="O28" s="7"/>
      <c r="P28" s="7"/>
      <c r="Q28" s="7"/>
      <c r="R28" s="7"/>
    </row>
    <row r="29" spans="1:31" ht="17.100000000000001" customHeight="1" thickBot="1" x14ac:dyDescent="0.25">
      <c r="A29" s="7"/>
      <c r="B29" s="33" t="s">
        <v>31</v>
      </c>
      <c r="C29" s="35">
        <f t="shared" ref="C29:C45" si="1">+IF(C7&gt;0,(G7-C7)/C7,"-")</f>
        <v>-0.5</v>
      </c>
      <c r="D29" s="66" t="str">
        <f t="shared" ref="D29:D45" si="2">+IF(D7&gt;0,(H7-D7)/D7,"-")</f>
        <v>-</v>
      </c>
      <c r="E29" s="35">
        <f t="shared" ref="E29:E45" si="3">+IF(E7&gt;0,(I7-E7)/E7,"-")</f>
        <v>5</v>
      </c>
      <c r="F29" s="7"/>
      <c r="G29" s="7"/>
      <c r="H29" s="7"/>
      <c r="I29" s="7"/>
      <c r="J29" s="7"/>
      <c r="K29" s="7"/>
      <c r="L29" s="7"/>
      <c r="M29" s="7"/>
      <c r="N29" s="7"/>
      <c r="O29" s="7"/>
      <c r="P29" s="7"/>
      <c r="Q29" s="7"/>
      <c r="R29" s="7"/>
    </row>
    <row r="30" spans="1:31" ht="17.100000000000001" customHeight="1" thickBot="1" x14ac:dyDescent="0.25">
      <c r="A30" s="7"/>
      <c r="B30" s="33" t="s">
        <v>99</v>
      </c>
      <c r="C30" s="35">
        <f t="shared" si="1"/>
        <v>-0.33333333333333331</v>
      </c>
      <c r="D30" s="35">
        <f t="shared" si="2"/>
        <v>-1</v>
      </c>
      <c r="E30" s="35" t="str">
        <f t="shared" si="3"/>
        <v>-</v>
      </c>
      <c r="F30" s="7"/>
      <c r="G30" s="7"/>
      <c r="H30" s="7"/>
      <c r="I30" s="7"/>
      <c r="J30" s="7"/>
      <c r="K30" s="7"/>
      <c r="L30" s="7"/>
      <c r="M30" s="7"/>
      <c r="N30" s="7"/>
      <c r="O30" s="7"/>
      <c r="P30" s="7"/>
      <c r="Q30" s="7"/>
      <c r="R30" s="7"/>
    </row>
    <row r="31" spans="1:31" ht="17.100000000000001" customHeight="1" thickBot="1" x14ac:dyDescent="0.25">
      <c r="A31" s="7"/>
      <c r="B31" s="33" t="s">
        <v>26</v>
      </c>
      <c r="C31" s="66" t="str">
        <f t="shared" si="1"/>
        <v>-</v>
      </c>
      <c r="D31" s="35">
        <f t="shared" si="2"/>
        <v>3.5</v>
      </c>
      <c r="E31" s="35">
        <f t="shared" si="3"/>
        <v>0.33333333333333331</v>
      </c>
      <c r="F31" s="7"/>
      <c r="G31" s="7"/>
      <c r="H31" s="7"/>
      <c r="I31" s="7"/>
      <c r="J31" s="7"/>
      <c r="K31" s="7"/>
      <c r="L31" s="7"/>
      <c r="M31" s="7"/>
      <c r="N31" s="7"/>
      <c r="O31" s="7"/>
      <c r="P31" s="7"/>
      <c r="Q31" s="7"/>
      <c r="R31" s="7"/>
    </row>
    <row r="32" spans="1:31" ht="17.100000000000001" customHeight="1" thickBot="1" x14ac:dyDescent="0.25">
      <c r="A32" s="7"/>
      <c r="B32" s="33" t="s">
        <v>8</v>
      </c>
      <c r="C32" s="35">
        <f t="shared" si="1"/>
        <v>0.16666666666666666</v>
      </c>
      <c r="D32" s="35">
        <f t="shared" si="2"/>
        <v>4</v>
      </c>
      <c r="E32" s="35">
        <f t="shared" si="3"/>
        <v>-0.125</v>
      </c>
      <c r="F32" s="7"/>
      <c r="G32" s="7"/>
      <c r="H32" s="7"/>
      <c r="I32" s="7"/>
      <c r="J32" s="7"/>
      <c r="K32" s="7"/>
      <c r="L32" s="7"/>
      <c r="M32" s="7"/>
      <c r="N32" s="7"/>
      <c r="O32" s="7"/>
      <c r="P32" s="7"/>
      <c r="Q32" s="7"/>
      <c r="R32" s="7"/>
    </row>
    <row r="33" spans="1:18" ht="17.100000000000001" customHeight="1" thickBot="1" x14ac:dyDescent="0.25">
      <c r="A33" s="7"/>
      <c r="B33" s="33" t="s">
        <v>9</v>
      </c>
      <c r="C33" s="35">
        <f t="shared" si="1"/>
        <v>-0.66666666666666663</v>
      </c>
      <c r="D33" s="35">
        <f t="shared" si="2"/>
        <v>0.5</v>
      </c>
      <c r="E33" s="35" t="str">
        <f t="shared" si="3"/>
        <v>-</v>
      </c>
      <c r="F33" s="7"/>
      <c r="G33" s="7"/>
      <c r="H33" s="7"/>
      <c r="I33" s="7"/>
      <c r="J33" s="7"/>
      <c r="K33" s="7"/>
      <c r="L33" s="7"/>
      <c r="M33" s="7"/>
      <c r="N33" s="7"/>
      <c r="O33" s="7"/>
      <c r="P33" s="7"/>
      <c r="Q33" s="7"/>
      <c r="R33" s="7"/>
    </row>
    <row r="34" spans="1:18" ht="17.100000000000001" customHeight="1" thickBot="1" x14ac:dyDescent="0.25">
      <c r="A34" s="7"/>
      <c r="B34" s="33" t="s">
        <v>32</v>
      </c>
      <c r="C34" s="35">
        <f t="shared" si="1"/>
        <v>0.5</v>
      </c>
      <c r="D34" s="67" t="str">
        <f t="shared" si="2"/>
        <v>-</v>
      </c>
      <c r="E34" s="35">
        <f t="shared" si="3"/>
        <v>-0.6</v>
      </c>
      <c r="F34" s="7"/>
      <c r="G34" s="7"/>
      <c r="H34" s="7"/>
      <c r="I34" s="7"/>
      <c r="J34" s="7"/>
      <c r="K34" s="7"/>
      <c r="L34" s="7"/>
      <c r="M34" s="7"/>
      <c r="N34" s="7"/>
      <c r="O34" s="7"/>
      <c r="P34" s="7"/>
      <c r="Q34" s="7"/>
      <c r="R34" s="7"/>
    </row>
    <row r="35" spans="1:18" ht="17.100000000000001" customHeight="1" thickBot="1" x14ac:dyDescent="0.25">
      <c r="A35" s="7"/>
      <c r="B35" s="33" t="s">
        <v>28</v>
      </c>
      <c r="C35" s="35">
        <f t="shared" si="1"/>
        <v>-0.66666666666666663</v>
      </c>
      <c r="D35" s="35">
        <f t="shared" si="2"/>
        <v>0</v>
      </c>
      <c r="E35" s="35">
        <f t="shared" si="3"/>
        <v>-1</v>
      </c>
      <c r="F35" s="7"/>
      <c r="G35" s="7"/>
      <c r="H35" s="7"/>
      <c r="I35" s="7"/>
      <c r="J35" s="7"/>
      <c r="K35" s="7"/>
      <c r="L35" s="7"/>
      <c r="M35" s="7"/>
      <c r="N35" s="7"/>
      <c r="O35" s="7"/>
      <c r="P35" s="7"/>
      <c r="Q35" s="7"/>
      <c r="R35" s="7"/>
    </row>
    <row r="36" spans="1:18" ht="17.100000000000001" customHeight="1" thickBot="1" x14ac:dyDescent="0.25">
      <c r="A36" s="7"/>
      <c r="B36" s="33" t="s">
        <v>18</v>
      </c>
      <c r="C36" s="35">
        <f t="shared" si="1"/>
        <v>-0.22222222222222221</v>
      </c>
      <c r="D36" s="35">
        <f t="shared" si="2"/>
        <v>6</v>
      </c>
      <c r="E36" s="35">
        <f t="shared" si="3"/>
        <v>4.5</v>
      </c>
      <c r="F36" s="7"/>
      <c r="G36" s="7"/>
      <c r="H36" s="7"/>
      <c r="I36" s="7"/>
      <c r="J36" s="7"/>
      <c r="K36" s="7"/>
      <c r="L36" s="7"/>
      <c r="M36" s="7"/>
      <c r="N36" s="7"/>
      <c r="O36" s="7"/>
      <c r="P36" s="7"/>
      <c r="Q36" s="7"/>
      <c r="R36" s="7"/>
    </row>
    <row r="37" spans="1:18" ht="17.100000000000001" customHeight="1" thickBot="1" x14ac:dyDescent="0.25">
      <c r="A37" s="7"/>
      <c r="B37" s="33" t="s">
        <v>27</v>
      </c>
      <c r="C37" s="35">
        <f t="shared" si="1"/>
        <v>-0.18181818181818182</v>
      </c>
      <c r="D37" s="35">
        <f t="shared" si="2"/>
        <v>8</v>
      </c>
      <c r="E37" s="35">
        <f t="shared" si="3"/>
        <v>1.3333333333333333</v>
      </c>
      <c r="F37" s="7"/>
      <c r="G37" s="7"/>
      <c r="H37" s="7"/>
      <c r="I37" s="7"/>
      <c r="J37" s="7"/>
      <c r="K37" s="7"/>
      <c r="L37" s="7"/>
      <c r="M37" s="7"/>
      <c r="N37" s="7"/>
      <c r="O37" s="7"/>
      <c r="P37" s="7"/>
      <c r="Q37" s="7"/>
      <c r="R37" s="7"/>
    </row>
    <row r="38" spans="1:18" ht="17.100000000000001" customHeight="1" thickBot="1" x14ac:dyDescent="0.25">
      <c r="A38" s="7"/>
      <c r="B38" s="33" t="s">
        <v>15</v>
      </c>
      <c r="C38" s="35">
        <f t="shared" si="1"/>
        <v>2</v>
      </c>
      <c r="D38" s="35">
        <f t="shared" si="2"/>
        <v>-1</v>
      </c>
      <c r="E38" s="35">
        <f t="shared" si="3"/>
        <v>-1</v>
      </c>
      <c r="F38" s="7"/>
      <c r="G38" s="7"/>
      <c r="H38" s="7"/>
      <c r="I38" s="7"/>
      <c r="J38" s="7"/>
      <c r="K38" s="7"/>
      <c r="L38" s="7"/>
      <c r="M38" s="7"/>
      <c r="N38" s="7"/>
      <c r="O38" s="7"/>
      <c r="P38" s="7"/>
      <c r="Q38" s="7"/>
      <c r="R38" s="7"/>
    </row>
    <row r="39" spans="1:18" ht="17.100000000000001" customHeight="1" thickBot="1" x14ac:dyDescent="0.25">
      <c r="A39" s="7"/>
      <c r="B39" s="33" t="s">
        <v>10</v>
      </c>
      <c r="C39" s="35">
        <f t="shared" si="1"/>
        <v>-0.3</v>
      </c>
      <c r="D39" s="35">
        <f t="shared" si="2"/>
        <v>-0.16666666666666666</v>
      </c>
      <c r="E39" s="35">
        <f t="shared" si="3"/>
        <v>0.2</v>
      </c>
      <c r="F39" s="7"/>
      <c r="G39" s="7"/>
      <c r="H39" s="7"/>
      <c r="I39" s="7"/>
      <c r="J39" s="7"/>
      <c r="K39" s="7"/>
      <c r="L39" s="7"/>
      <c r="M39" s="7"/>
      <c r="N39" s="7"/>
      <c r="O39" s="7"/>
      <c r="P39" s="7"/>
      <c r="Q39" s="7"/>
      <c r="R39" s="7"/>
    </row>
    <row r="40" spans="1:18" ht="17.100000000000001" customHeight="1" thickBot="1" x14ac:dyDescent="0.25">
      <c r="A40" s="7"/>
      <c r="B40" s="33" t="s">
        <v>100</v>
      </c>
      <c r="C40" s="35">
        <f t="shared" si="1"/>
        <v>3</v>
      </c>
      <c r="D40" s="35">
        <f t="shared" si="2"/>
        <v>0.5</v>
      </c>
      <c r="E40" s="35">
        <f t="shared" si="3"/>
        <v>0</v>
      </c>
      <c r="F40" s="7"/>
      <c r="G40" s="7"/>
      <c r="H40" s="7"/>
      <c r="I40" s="7"/>
      <c r="J40" s="7"/>
      <c r="K40" s="7"/>
      <c r="L40" s="7"/>
      <c r="M40" s="7"/>
      <c r="N40" s="7"/>
      <c r="O40" s="7"/>
      <c r="P40" s="7"/>
      <c r="Q40" s="7"/>
      <c r="R40" s="7"/>
    </row>
    <row r="41" spans="1:18" ht="17.100000000000001" customHeight="1" thickBot="1" x14ac:dyDescent="0.25">
      <c r="A41" s="7"/>
      <c r="B41" s="33" t="s">
        <v>101</v>
      </c>
      <c r="C41" s="35">
        <f t="shared" si="1"/>
        <v>-0.33333333333333331</v>
      </c>
      <c r="D41" s="35">
        <f t="shared" si="2"/>
        <v>-1</v>
      </c>
      <c r="E41" s="35">
        <f t="shared" si="3"/>
        <v>-1</v>
      </c>
      <c r="F41" s="7"/>
      <c r="G41" s="7"/>
      <c r="H41" s="7"/>
      <c r="I41" s="7"/>
      <c r="J41" s="7"/>
      <c r="K41" s="7"/>
      <c r="L41" s="7"/>
      <c r="M41" s="7"/>
      <c r="N41" s="7"/>
      <c r="O41" s="7"/>
      <c r="P41" s="7"/>
      <c r="Q41" s="7"/>
      <c r="R41" s="7"/>
    </row>
    <row r="42" spans="1:18" ht="17.100000000000001" customHeight="1" thickBot="1" x14ac:dyDescent="0.25">
      <c r="A42" s="7"/>
      <c r="B42" s="33" t="s">
        <v>102</v>
      </c>
      <c r="C42" s="35">
        <f t="shared" si="1"/>
        <v>0.5</v>
      </c>
      <c r="D42" s="35">
        <f t="shared" si="2"/>
        <v>-1</v>
      </c>
      <c r="E42" s="35" t="str">
        <f t="shared" si="3"/>
        <v>-</v>
      </c>
      <c r="F42" s="7"/>
      <c r="G42" s="7"/>
      <c r="H42" s="7"/>
      <c r="I42" s="7"/>
      <c r="J42" s="7"/>
      <c r="K42" s="7"/>
      <c r="L42" s="7"/>
      <c r="M42" s="7"/>
      <c r="N42" s="7"/>
      <c r="O42" s="7"/>
      <c r="P42" s="7"/>
      <c r="Q42" s="7"/>
      <c r="R42" s="7"/>
    </row>
    <row r="43" spans="1:18" ht="17.100000000000001" customHeight="1" thickBot="1" x14ac:dyDescent="0.25">
      <c r="A43" s="7"/>
      <c r="B43" s="33" t="s">
        <v>29</v>
      </c>
      <c r="C43" s="35">
        <f t="shared" si="1"/>
        <v>-0.6</v>
      </c>
      <c r="D43" s="35">
        <f t="shared" si="2"/>
        <v>0</v>
      </c>
      <c r="E43" s="35" t="str">
        <f t="shared" si="3"/>
        <v>-</v>
      </c>
      <c r="F43" s="7"/>
      <c r="G43" s="7"/>
      <c r="H43" s="7"/>
      <c r="I43" s="7"/>
      <c r="J43" s="7"/>
      <c r="K43" s="7"/>
      <c r="L43" s="7"/>
      <c r="M43" s="7"/>
      <c r="N43" s="7"/>
      <c r="O43" s="7"/>
      <c r="P43" s="7"/>
      <c r="Q43" s="7"/>
      <c r="R43" s="7"/>
    </row>
    <row r="44" spans="1:18" ht="17.100000000000001" customHeight="1" thickBot="1" x14ac:dyDescent="0.25">
      <c r="A44" s="7"/>
      <c r="B44" s="33" t="s">
        <v>11</v>
      </c>
      <c r="C44" s="66" t="str">
        <f t="shared" si="1"/>
        <v>-</v>
      </c>
      <c r="D44" s="66" t="str">
        <f t="shared" si="2"/>
        <v>-</v>
      </c>
      <c r="E44" s="66">
        <f t="shared" si="3"/>
        <v>-1</v>
      </c>
      <c r="F44" s="7"/>
      <c r="G44" s="7"/>
      <c r="H44" s="7"/>
      <c r="I44" s="7"/>
      <c r="J44" s="7"/>
      <c r="K44" s="7"/>
      <c r="L44" s="7"/>
      <c r="M44" s="7"/>
      <c r="N44" s="7"/>
      <c r="O44" s="7"/>
      <c r="P44" s="7"/>
      <c r="Q44" s="7"/>
      <c r="R44" s="7"/>
    </row>
    <row r="45" spans="1:18" ht="17.100000000000001" customHeight="1" thickBot="1" x14ac:dyDescent="0.25">
      <c r="A45" s="7"/>
      <c r="B45" s="54" t="s">
        <v>16</v>
      </c>
      <c r="C45" s="56">
        <f t="shared" si="1"/>
        <v>0.18085106382978725</v>
      </c>
      <c r="D45" s="56">
        <f t="shared" si="2"/>
        <v>1.1666666666666667</v>
      </c>
      <c r="E45" s="56">
        <f t="shared" si="3"/>
        <v>0.24193548387096775</v>
      </c>
      <c r="F45" s="7"/>
      <c r="G45" s="7"/>
      <c r="H45" s="7"/>
      <c r="I45" s="7"/>
      <c r="J45" s="7"/>
      <c r="K45" s="7"/>
      <c r="L45" s="7"/>
      <c r="M45" s="7"/>
      <c r="N45" s="7"/>
      <c r="O45" s="7"/>
      <c r="P45" s="7"/>
      <c r="Q45" s="7"/>
      <c r="R45" s="7"/>
    </row>
  </sheetData>
  <mergeCells count="1">
    <mergeCell ref="B25:E25"/>
  </mergeCells>
  <phoneticPr fontId="8"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103</v>
      </c>
      <c r="D5" s="31" t="s">
        <v>104</v>
      </c>
      <c r="E5" s="31" t="s">
        <v>109</v>
      </c>
      <c r="F5" s="52" t="s">
        <v>110</v>
      </c>
      <c r="G5" s="31" t="s">
        <v>111</v>
      </c>
      <c r="H5" s="31" t="s">
        <v>177</v>
      </c>
      <c r="I5" s="31" t="s">
        <v>182</v>
      </c>
    </row>
    <row r="6" spans="2:17" ht="17.100000000000001" customHeight="1" thickBot="1" x14ac:dyDescent="0.25">
      <c r="B6" s="33" t="s">
        <v>30</v>
      </c>
      <c r="C6" s="34">
        <v>94</v>
      </c>
      <c r="D6" s="34">
        <v>47</v>
      </c>
      <c r="E6" s="34">
        <v>64</v>
      </c>
      <c r="F6" s="34">
        <v>84</v>
      </c>
      <c r="G6" s="34">
        <v>98</v>
      </c>
      <c r="H6" s="34">
        <v>103</v>
      </c>
      <c r="I6" s="34">
        <v>64</v>
      </c>
    </row>
    <row r="7" spans="2:17" ht="17.100000000000001" customHeight="1" thickBot="1" x14ac:dyDescent="0.25">
      <c r="B7" s="33" t="s">
        <v>31</v>
      </c>
      <c r="C7" s="34">
        <v>23</v>
      </c>
      <c r="D7" s="34">
        <v>10</v>
      </c>
      <c r="E7" s="34">
        <v>34</v>
      </c>
      <c r="F7" s="34">
        <v>34</v>
      </c>
      <c r="G7" s="34">
        <v>24</v>
      </c>
      <c r="H7" s="34">
        <v>21</v>
      </c>
      <c r="I7" s="34">
        <v>17</v>
      </c>
    </row>
    <row r="8" spans="2:17" ht="17.100000000000001" customHeight="1" thickBot="1" x14ac:dyDescent="0.25">
      <c r="B8" s="33" t="s">
        <v>99</v>
      </c>
      <c r="C8" s="34">
        <v>14</v>
      </c>
      <c r="D8" s="34">
        <v>4</v>
      </c>
      <c r="E8" s="34">
        <v>6</v>
      </c>
      <c r="F8" s="34">
        <v>17</v>
      </c>
      <c r="G8" s="34">
        <v>12</v>
      </c>
      <c r="H8" s="34">
        <v>15</v>
      </c>
      <c r="I8" s="34">
        <v>6</v>
      </c>
    </row>
    <row r="9" spans="2:17" ht="17.100000000000001" customHeight="1" thickBot="1" x14ac:dyDescent="0.25">
      <c r="B9" s="33" t="s">
        <v>26</v>
      </c>
      <c r="C9" s="34">
        <v>29</v>
      </c>
      <c r="D9" s="34">
        <v>13</v>
      </c>
      <c r="E9" s="34">
        <v>27</v>
      </c>
      <c r="F9" s="34">
        <v>40</v>
      </c>
      <c r="G9" s="34">
        <v>33</v>
      </c>
      <c r="H9" s="34">
        <v>24</v>
      </c>
      <c r="I9" s="34">
        <v>11</v>
      </c>
    </row>
    <row r="10" spans="2:17" ht="17.100000000000001" customHeight="1" thickBot="1" x14ac:dyDescent="0.25">
      <c r="B10" s="33" t="s">
        <v>8</v>
      </c>
      <c r="C10" s="34">
        <v>24</v>
      </c>
      <c r="D10" s="34">
        <v>14</v>
      </c>
      <c r="E10" s="34">
        <v>45</v>
      </c>
      <c r="F10" s="34">
        <v>29</v>
      </c>
      <c r="G10" s="34">
        <v>41</v>
      </c>
      <c r="H10" s="34">
        <v>24</v>
      </c>
      <c r="I10" s="34">
        <v>19</v>
      </c>
    </row>
    <row r="11" spans="2:17" ht="17.100000000000001" customHeight="1" thickBot="1" x14ac:dyDescent="0.25">
      <c r="B11" s="33" t="s">
        <v>9</v>
      </c>
      <c r="C11" s="34">
        <v>10</v>
      </c>
      <c r="D11" s="34">
        <v>5</v>
      </c>
      <c r="E11" s="34">
        <v>4</v>
      </c>
      <c r="F11" s="34">
        <v>11</v>
      </c>
      <c r="G11" s="34">
        <v>5</v>
      </c>
      <c r="H11" s="34">
        <v>9</v>
      </c>
      <c r="I11" s="34">
        <v>5</v>
      </c>
    </row>
    <row r="12" spans="2:17" ht="17.100000000000001" customHeight="1" thickBot="1" x14ac:dyDescent="0.25">
      <c r="B12" s="33" t="s">
        <v>32</v>
      </c>
      <c r="C12" s="34">
        <v>21</v>
      </c>
      <c r="D12" s="34">
        <v>31</v>
      </c>
      <c r="E12" s="34">
        <v>44</v>
      </c>
      <c r="F12" s="34">
        <v>32</v>
      </c>
      <c r="G12" s="34">
        <v>36</v>
      </c>
      <c r="H12" s="34">
        <v>27</v>
      </c>
      <c r="I12" s="34">
        <v>22</v>
      </c>
    </row>
    <row r="13" spans="2:17" ht="17.100000000000001" customHeight="1" thickBot="1" x14ac:dyDescent="0.25">
      <c r="B13" s="33" t="s">
        <v>28</v>
      </c>
      <c r="C13" s="34">
        <v>28</v>
      </c>
      <c r="D13" s="34">
        <v>13</v>
      </c>
      <c r="E13" s="34">
        <v>15</v>
      </c>
      <c r="F13" s="34">
        <v>16</v>
      </c>
      <c r="G13" s="34">
        <v>10</v>
      </c>
      <c r="H13" s="34">
        <v>12</v>
      </c>
      <c r="I13" s="34">
        <v>8</v>
      </c>
    </row>
    <row r="14" spans="2:17" ht="17.100000000000001" customHeight="1" thickBot="1" x14ac:dyDescent="0.25">
      <c r="B14" s="33" t="s">
        <v>18</v>
      </c>
      <c r="C14" s="34">
        <v>216</v>
      </c>
      <c r="D14" s="34">
        <v>117</v>
      </c>
      <c r="E14" s="34">
        <v>222</v>
      </c>
      <c r="F14" s="34">
        <v>190</v>
      </c>
      <c r="G14" s="34">
        <v>267</v>
      </c>
      <c r="H14" s="34">
        <v>245</v>
      </c>
      <c r="I14" s="34">
        <v>255</v>
      </c>
    </row>
    <row r="15" spans="2:17" ht="17.100000000000001" customHeight="1" thickBot="1" x14ac:dyDescent="0.25">
      <c r="B15" s="33" t="s">
        <v>27</v>
      </c>
      <c r="C15" s="34">
        <v>81</v>
      </c>
      <c r="D15" s="34">
        <v>48</v>
      </c>
      <c r="E15" s="34">
        <v>52</v>
      </c>
      <c r="F15" s="34">
        <v>72</v>
      </c>
      <c r="G15" s="34">
        <v>105</v>
      </c>
      <c r="H15" s="34">
        <v>67</v>
      </c>
      <c r="I15" s="34">
        <v>49</v>
      </c>
    </row>
    <row r="16" spans="2:17" ht="17.100000000000001" customHeight="1" thickBot="1" x14ac:dyDescent="0.25">
      <c r="B16" s="33" t="s">
        <v>15</v>
      </c>
      <c r="C16" s="34">
        <v>9</v>
      </c>
      <c r="D16" s="34">
        <v>2</v>
      </c>
      <c r="E16" s="34">
        <v>5</v>
      </c>
      <c r="F16" s="34">
        <v>12</v>
      </c>
      <c r="G16" s="34">
        <v>13</v>
      </c>
      <c r="H16" s="34">
        <v>16</v>
      </c>
      <c r="I16" s="34">
        <v>6</v>
      </c>
    </row>
    <row r="17" spans="2:14" ht="17.100000000000001" customHeight="1" thickBot="1" x14ac:dyDescent="0.25">
      <c r="B17" s="33" t="s">
        <v>10</v>
      </c>
      <c r="C17" s="34">
        <v>52</v>
      </c>
      <c r="D17" s="34">
        <v>41</v>
      </c>
      <c r="E17" s="34">
        <v>59</v>
      </c>
      <c r="F17" s="34">
        <v>55</v>
      </c>
      <c r="G17" s="34">
        <v>68</v>
      </c>
      <c r="H17" s="34">
        <v>53</v>
      </c>
      <c r="I17" s="34">
        <v>41</v>
      </c>
    </row>
    <row r="18" spans="2:14" ht="17.100000000000001" customHeight="1" thickBot="1" x14ac:dyDescent="0.25">
      <c r="B18" s="33" t="s">
        <v>100</v>
      </c>
      <c r="C18" s="34">
        <v>90</v>
      </c>
      <c r="D18" s="34">
        <v>47</v>
      </c>
      <c r="E18" s="34">
        <v>78</v>
      </c>
      <c r="F18" s="34">
        <v>166</v>
      </c>
      <c r="G18" s="34">
        <v>156</v>
      </c>
      <c r="H18" s="34">
        <v>122</v>
      </c>
      <c r="I18" s="34">
        <v>58</v>
      </c>
    </row>
    <row r="19" spans="2:14" ht="17.100000000000001" customHeight="1" thickBot="1" x14ac:dyDescent="0.25">
      <c r="B19" s="33" t="s">
        <v>101</v>
      </c>
      <c r="C19" s="34">
        <v>38</v>
      </c>
      <c r="D19" s="34">
        <v>16</v>
      </c>
      <c r="E19" s="34">
        <v>19</v>
      </c>
      <c r="F19" s="34">
        <v>40</v>
      </c>
      <c r="G19" s="34">
        <v>28</v>
      </c>
      <c r="H19" s="34">
        <v>26</v>
      </c>
      <c r="I19" s="34">
        <v>19</v>
      </c>
    </row>
    <row r="20" spans="2:14" ht="17.100000000000001" customHeight="1" thickBot="1" x14ac:dyDescent="0.25">
      <c r="B20" s="33" t="s">
        <v>102</v>
      </c>
      <c r="C20" s="34">
        <v>13</v>
      </c>
      <c r="D20" s="34">
        <v>10</v>
      </c>
      <c r="E20" s="34">
        <v>7</v>
      </c>
      <c r="F20" s="34">
        <v>7</v>
      </c>
      <c r="G20" s="34">
        <v>11</v>
      </c>
      <c r="H20" s="34">
        <v>9</v>
      </c>
      <c r="I20" s="34">
        <v>9</v>
      </c>
    </row>
    <row r="21" spans="2:14" ht="17.100000000000001" customHeight="1" thickBot="1" x14ac:dyDescent="0.25">
      <c r="B21" s="33" t="s">
        <v>29</v>
      </c>
      <c r="C21" s="34">
        <v>39</v>
      </c>
      <c r="D21" s="34">
        <v>16</v>
      </c>
      <c r="E21" s="34">
        <v>18</v>
      </c>
      <c r="F21" s="34">
        <v>25</v>
      </c>
      <c r="G21" s="34">
        <v>16</v>
      </c>
      <c r="H21" s="34">
        <v>12</v>
      </c>
      <c r="I21" s="63">
        <v>26</v>
      </c>
      <c r="J21" s="69"/>
      <c r="K21" s="69"/>
      <c r="L21" s="69"/>
      <c r="M21" s="69"/>
      <c r="N21" s="69"/>
    </row>
    <row r="22" spans="2:14" ht="17.100000000000001" customHeight="1" thickBot="1" x14ac:dyDescent="0.25">
      <c r="B22" s="33" t="s">
        <v>11</v>
      </c>
      <c r="C22" s="34">
        <v>4</v>
      </c>
      <c r="D22" s="34">
        <v>1</v>
      </c>
      <c r="E22" s="34">
        <v>4</v>
      </c>
      <c r="F22" s="34">
        <v>5</v>
      </c>
      <c r="G22" s="34">
        <v>9</v>
      </c>
      <c r="H22" s="34">
        <v>3</v>
      </c>
      <c r="I22" s="34">
        <v>4</v>
      </c>
    </row>
    <row r="23" spans="2:14" ht="17.100000000000001" customHeight="1" thickBot="1" x14ac:dyDescent="0.25">
      <c r="B23" s="54" t="s">
        <v>16</v>
      </c>
      <c r="C23" s="53">
        <f t="shared" ref="C23" si="0">SUM(C6:C22)</f>
        <v>785</v>
      </c>
      <c r="D23" s="53">
        <f t="shared" ref="D23:I23" si="1">SUM(D6:D22)</f>
        <v>435</v>
      </c>
      <c r="E23" s="53">
        <f t="shared" si="1"/>
        <v>703</v>
      </c>
      <c r="F23" s="53">
        <f t="shared" si="1"/>
        <v>835</v>
      </c>
      <c r="G23" s="53">
        <f t="shared" si="1"/>
        <v>932</v>
      </c>
      <c r="H23" s="53">
        <f t="shared" si="1"/>
        <v>788</v>
      </c>
      <c r="I23" s="53">
        <f t="shared" si="1"/>
        <v>619</v>
      </c>
    </row>
    <row r="24" spans="2:14" ht="25.5" customHeight="1" x14ac:dyDescent="0.2"/>
    <row r="25" spans="2:14" ht="33.75" customHeight="1" x14ac:dyDescent="0.2">
      <c r="B25" s="55"/>
      <c r="C25" s="55"/>
      <c r="D25" s="55"/>
      <c r="E25" s="55"/>
    </row>
    <row r="27" spans="2:14" ht="39" customHeight="1" x14ac:dyDescent="0.2">
      <c r="C27" s="32" t="s">
        <v>113</v>
      </c>
      <c r="D27" s="32" t="s">
        <v>180</v>
      </c>
      <c r="E27" s="32" t="s">
        <v>185</v>
      </c>
    </row>
    <row r="28" spans="2:14" ht="17.100000000000001" customHeight="1" thickBot="1" x14ac:dyDescent="0.25">
      <c r="B28" s="33" t="s">
        <v>30</v>
      </c>
      <c r="C28" s="35">
        <f>+IF(C6&gt;0,(G6-C6)/C6,"-")</f>
        <v>4.2553191489361701E-2</v>
      </c>
      <c r="D28" s="35">
        <f>+IF(D6&gt;0,(H6-D6)/D6,"-")</f>
        <v>1.1914893617021276</v>
      </c>
      <c r="E28" s="35">
        <f>+IF(E6&gt;0,(I6-E6)/E6,"-")</f>
        <v>0</v>
      </c>
    </row>
    <row r="29" spans="2:14" ht="17.100000000000001" customHeight="1" thickBot="1" x14ac:dyDescent="0.25">
      <c r="B29" s="33" t="s">
        <v>31</v>
      </c>
      <c r="C29" s="35">
        <f t="shared" ref="C29:C45" si="2">+IF(C7&gt;0,(G7-C7)/C7,"-")</f>
        <v>4.3478260869565216E-2</v>
      </c>
      <c r="D29" s="35">
        <f t="shared" ref="D29:D45" si="3">+IF(D7&gt;0,(H7-D7)/D7,"-")</f>
        <v>1.1000000000000001</v>
      </c>
      <c r="E29" s="35">
        <f t="shared" ref="E29:E45" si="4">+IF(E7&gt;0,(I7-E7)/E7,"-")</f>
        <v>-0.5</v>
      </c>
    </row>
    <row r="30" spans="2:14" ht="17.100000000000001" customHeight="1" thickBot="1" x14ac:dyDescent="0.25">
      <c r="B30" s="33" t="s">
        <v>99</v>
      </c>
      <c r="C30" s="35">
        <f t="shared" si="2"/>
        <v>-0.14285714285714285</v>
      </c>
      <c r="D30" s="35">
        <f t="shared" si="3"/>
        <v>2.75</v>
      </c>
      <c r="E30" s="35">
        <f t="shared" si="4"/>
        <v>0</v>
      </c>
    </row>
    <row r="31" spans="2:14" ht="17.100000000000001" customHeight="1" thickBot="1" x14ac:dyDescent="0.25">
      <c r="B31" s="33" t="s">
        <v>26</v>
      </c>
      <c r="C31" s="35">
        <f t="shared" si="2"/>
        <v>0.13793103448275862</v>
      </c>
      <c r="D31" s="35">
        <f t="shared" si="3"/>
        <v>0.84615384615384615</v>
      </c>
      <c r="E31" s="35">
        <f t="shared" si="4"/>
        <v>-0.59259259259259256</v>
      </c>
    </row>
    <row r="32" spans="2:14" ht="17.100000000000001" customHeight="1" thickBot="1" x14ac:dyDescent="0.25">
      <c r="B32" s="33" t="s">
        <v>8</v>
      </c>
      <c r="C32" s="35">
        <f t="shared" si="2"/>
        <v>0.70833333333333337</v>
      </c>
      <c r="D32" s="35">
        <f t="shared" si="3"/>
        <v>0.7142857142857143</v>
      </c>
      <c r="E32" s="35">
        <f t="shared" si="4"/>
        <v>-0.57777777777777772</v>
      </c>
    </row>
    <row r="33" spans="2:5" ht="17.100000000000001" customHeight="1" thickBot="1" x14ac:dyDescent="0.25">
      <c r="B33" s="33" t="s">
        <v>9</v>
      </c>
      <c r="C33" s="35">
        <f t="shared" si="2"/>
        <v>-0.5</v>
      </c>
      <c r="D33" s="35">
        <f t="shared" si="3"/>
        <v>0.8</v>
      </c>
      <c r="E33" s="35">
        <f t="shared" si="4"/>
        <v>0.25</v>
      </c>
    </row>
    <row r="34" spans="2:5" ht="17.100000000000001" customHeight="1" thickBot="1" x14ac:dyDescent="0.25">
      <c r="B34" s="33" t="s">
        <v>32</v>
      </c>
      <c r="C34" s="35">
        <f t="shared" si="2"/>
        <v>0.7142857142857143</v>
      </c>
      <c r="D34" s="35">
        <f t="shared" si="3"/>
        <v>-0.12903225806451613</v>
      </c>
      <c r="E34" s="35">
        <f t="shared" si="4"/>
        <v>-0.5</v>
      </c>
    </row>
    <row r="35" spans="2:5" ht="17.100000000000001" customHeight="1" thickBot="1" x14ac:dyDescent="0.25">
      <c r="B35" s="33" t="s">
        <v>28</v>
      </c>
      <c r="C35" s="35">
        <f t="shared" si="2"/>
        <v>-0.6428571428571429</v>
      </c>
      <c r="D35" s="35">
        <f t="shared" si="3"/>
        <v>-7.6923076923076927E-2</v>
      </c>
      <c r="E35" s="35">
        <f t="shared" si="4"/>
        <v>-0.46666666666666667</v>
      </c>
    </row>
    <row r="36" spans="2:5" ht="17.100000000000001" customHeight="1" thickBot="1" x14ac:dyDescent="0.25">
      <c r="B36" s="33" t="s">
        <v>18</v>
      </c>
      <c r="C36" s="35">
        <f t="shared" si="2"/>
        <v>0.2361111111111111</v>
      </c>
      <c r="D36" s="35">
        <f t="shared" si="3"/>
        <v>1.0940170940170941</v>
      </c>
      <c r="E36" s="35">
        <f t="shared" si="4"/>
        <v>0.14864864864864866</v>
      </c>
    </row>
    <row r="37" spans="2:5" ht="17.100000000000001" customHeight="1" thickBot="1" x14ac:dyDescent="0.25">
      <c r="B37" s="33" t="s">
        <v>27</v>
      </c>
      <c r="C37" s="35">
        <f t="shared" si="2"/>
        <v>0.29629629629629628</v>
      </c>
      <c r="D37" s="35">
        <f t="shared" si="3"/>
        <v>0.39583333333333331</v>
      </c>
      <c r="E37" s="35">
        <f t="shared" si="4"/>
        <v>-5.7692307692307696E-2</v>
      </c>
    </row>
    <row r="38" spans="2:5" ht="17.100000000000001" customHeight="1" thickBot="1" x14ac:dyDescent="0.25">
      <c r="B38" s="33" t="s">
        <v>15</v>
      </c>
      <c r="C38" s="35">
        <f t="shared" si="2"/>
        <v>0.44444444444444442</v>
      </c>
      <c r="D38" s="35">
        <f t="shared" si="3"/>
        <v>7</v>
      </c>
      <c r="E38" s="35">
        <f t="shared" si="4"/>
        <v>0.2</v>
      </c>
    </row>
    <row r="39" spans="2:5" ht="17.100000000000001" customHeight="1" thickBot="1" x14ac:dyDescent="0.25">
      <c r="B39" s="33" t="s">
        <v>10</v>
      </c>
      <c r="C39" s="35">
        <f t="shared" si="2"/>
        <v>0.30769230769230771</v>
      </c>
      <c r="D39" s="35">
        <f t="shared" si="3"/>
        <v>0.29268292682926828</v>
      </c>
      <c r="E39" s="35">
        <f t="shared" si="4"/>
        <v>-0.30508474576271188</v>
      </c>
    </row>
    <row r="40" spans="2:5" ht="17.100000000000001" customHeight="1" thickBot="1" x14ac:dyDescent="0.25">
      <c r="B40" s="33" t="s">
        <v>100</v>
      </c>
      <c r="C40" s="35">
        <f t="shared" si="2"/>
        <v>0.73333333333333328</v>
      </c>
      <c r="D40" s="35">
        <f t="shared" si="3"/>
        <v>1.5957446808510638</v>
      </c>
      <c r="E40" s="35">
        <f t="shared" si="4"/>
        <v>-0.25641025641025639</v>
      </c>
    </row>
    <row r="41" spans="2:5" ht="17.100000000000001" customHeight="1" thickBot="1" x14ac:dyDescent="0.25">
      <c r="B41" s="33" t="s">
        <v>101</v>
      </c>
      <c r="C41" s="35">
        <f t="shared" si="2"/>
        <v>-0.26315789473684209</v>
      </c>
      <c r="D41" s="35">
        <f t="shared" si="3"/>
        <v>0.625</v>
      </c>
      <c r="E41" s="35">
        <f t="shared" si="4"/>
        <v>0</v>
      </c>
    </row>
    <row r="42" spans="2:5" ht="17.100000000000001" customHeight="1" thickBot="1" x14ac:dyDescent="0.25">
      <c r="B42" s="33" t="s">
        <v>102</v>
      </c>
      <c r="C42" s="35">
        <f t="shared" si="2"/>
        <v>-0.15384615384615385</v>
      </c>
      <c r="D42" s="35">
        <f t="shared" si="3"/>
        <v>-0.1</v>
      </c>
      <c r="E42" s="35">
        <f t="shared" si="4"/>
        <v>0.2857142857142857</v>
      </c>
    </row>
    <row r="43" spans="2:5" ht="17.100000000000001" customHeight="1" thickBot="1" x14ac:dyDescent="0.25">
      <c r="B43" s="33" t="s">
        <v>29</v>
      </c>
      <c r="C43" s="35">
        <f t="shared" si="2"/>
        <v>-0.58974358974358976</v>
      </c>
      <c r="D43" s="35">
        <f t="shared" si="3"/>
        <v>-0.25</v>
      </c>
      <c r="E43" s="35">
        <f t="shared" si="4"/>
        <v>0.44444444444444442</v>
      </c>
    </row>
    <row r="44" spans="2:5" ht="17.100000000000001" customHeight="1" thickBot="1" x14ac:dyDescent="0.25">
      <c r="B44" s="33" t="s">
        <v>11</v>
      </c>
      <c r="C44" s="35">
        <f t="shared" si="2"/>
        <v>1.25</v>
      </c>
      <c r="D44" s="35">
        <f t="shared" si="3"/>
        <v>2</v>
      </c>
      <c r="E44" s="35">
        <f t="shared" si="4"/>
        <v>0</v>
      </c>
    </row>
    <row r="45" spans="2:5" ht="17.100000000000001" customHeight="1" thickBot="1" x14ac:dyDescent="0.25">
      <c r="B45" s="54" t="s">
        <v>16</v>
      </c>
      <c r="C45" s="56">
        <f t="shared" si="2"/>
        <v>0.18726114649681527</v>
      </c>
      <c r="D45" s="56">
        <f t="shared" si="3"/>
        <v>0.81149425287356325</v>
      </c>
      <c r="E45" s="56">
        <f t="shared" si="4"/>
        <v>-0.11948790896159317</v>
      </c>
    </row>
  </sheetData>
  <phoneticPr fontId="8"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Introducción</vt:lpstr>
      <vt:lpstr>Resumen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2021-12-13T12:00:50Z</dcterms:modified>
</cp:coreProperties>
</file>